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12" windowHeight="9528" activeTab="0"/>
  </bookViews>
  <sheets>
    <sheet name="2020" sheetId="1" r:id="rId1"/>
    <sheet name="2019" sheetId="2" r:id="rId2"/>
    <sheet name="2018" sheetId="3" r:id="rId3"/>
    <sheet name="2017" sheetId="4" r:id="rId4"/>
  </sheets>
  <definedNames/>
  <calcPr fullCalcOnLoad="1"/>
</workbook>
</file>

<file path=xl/sharedStrings.xml><?xml version="1.0" encoding="utf-8"?>
<sst xmlns="http://schemas.openxmlformats.org/spreadsheetml/2006/main" count="158" uniqueCount="98">
  <si>
    <t>Nº CARRERAS</t>
  </si>
  <si>
    <t>CLASIFICACION</t>
  </si>
  <si>
    <t>PUNTUACION</t>
  </si>
  <si>
    <t>1º</t>
  </si>
  <si>
    <t>VII DUATLON CIUDAD DE SEVILLA</t>
  </si>
  <si>
    <t>CARLOS MANUEL ARROYO JIMENEZ</t>
  </si>
  <si>
    <t xml:space="preserve">RANKING DUATLON Y TRIATLON 2018                            CLUB MARATON LUCENA </t>
  </si>
  <si>
    <t xml:space="preserve">RANKING DUATLON Y TRIATLON 2017                            CLUB MARATON LUCENA </t>
  </si>
  <si>
    <t>IV DUATLON VIALTERRA UBEDA</t>
  </si>
  <si>
    <t>V DUATLON CIUDAD DE MONTILLA</t>
  </si>
  <si>
    <t>I DUATLON CROSS FERNAN NUÑEZ</t>
  </si>
  <si>
    <t>IV DUATLON CROSS CIUDAD DE HINOJOSA</t>
  </si>
  <si>
    <t>XIV DUATLON LA VICTORIA</t>
  </si>
  <si>
    <t>VI DX2 SEVILLA ITALICA</t>
  </si>
  <si>
    <t>XXV TRIATLON TORRE DEL MAR</t>
  </si>
  <si>
    <t>XXI DUATLON VILLA DE PUENTE GENIL</t>
  </si>
  <si>
    <t>II TRIATLON VILLA DE RUTE</t>
  </si>
  <si>
    <t>IV DUATLON VILLA DE FERNAN NUÑEZ</t>
  </si>
  <si>
    <t>Triatlon Vitoria Gasteiz</t>
  </si>
  <si>
    <t>V DUATLON CROSS CASTRO DEL RIO</t>
  </si>
  <si>
    <t>VIII DESAFIO DOÑANA</t>
  </si>
  <si>
    <t>IV CRONO TRIATLON ENCINARES DE ALCOLEA</t>
  </si>
  <si>
    <t>V DUATLON CIUDAD DE MORON</t>
  </si>
  <si>
    <t>V DUATLON CROSS FUENTE CARRETEROS</t>
  </si>
  <si>
    <t>7 Y 8-jul-17</t>
  </si>
  <si>
    <t>MIGUEL ANGEL REYES FERNANDEZ</t>
  </si>
  <si>
    <t>AITOR HURTADO LOPEZ</t>
  </si>
  <si>
    <t>2º</t>
  </si>
  <si>
    <t>JOSE MANUEL ESPARTERO TORRECILLA</t>
  </si>
  <si>
    <t>3º</t>
  </si>
  <si>
    <t>FRANCISCO JAVIER BARRANCO GUERRERO</t>
  </si>
  <si>
    <t>4º</t>
  </si>
  <si>
    <t>ALBERTO GOMEZ HUETE</t>
  </si>
  <si>
    <t>5º</t>
  </si>
  <si>
    <t>JUAN ANTONIO CAMARGO YEPES</t>
  </si>
  <si>
    <t>6º</t>
  </si>
  <si>
    <t>ARACELI AMARO EGEA</t>
  </si>
  <si>
    <t>7º</t>
  </si>
  <si>
    <t>FRANCISCO ROLDAN TIENDA</t>
  </si>
  <si>
    <t>8º</t>
  </si>
  <si>
    <t>MIGUEL ACISCLO CRUZ GRANADOS</t>
  </si>
  <si>
    <t>9º</t>
  </si>
  <si>
    <t>XXVIII DUATLON CROSS DE CASABERMEJA</t>
  </si>
  <si>
    <t>LUCAS CARMONA MORENO</t>
  </si>
  <si>
    <t>DUATLON DE FERNAN NUÑEZ</t>
  </si>
  <si>
    <t>III TRIATLON OLIMPICO DE LOS PEDROCHES</t>
  </si>
  <si>
    <t>VI TRIATLON COMARCA DEL GUADITO</t>
  </si>
  <si>
    <t>XIV DESAFIO DOÑANA</t>
  </si>
  <si>
    <t>V DUATLON CROSS DE PORCUNA "TIERRA DE IBEROS"</t>
  </si>
  <si>
    <t>MOISES FERNANDEZ VALCARCEL</t>
  </si>
  <si>
    <t>XXX TRIATLON DE  POSADAS BY ZONE3</t>
  </si>
  <si>
    <t>22-sep.-18</t>
  </si>
  <si>
    <t>VI DUATLON CROS CASTRO DEL RIO</t>
  </si>
  <si>
    <t>30-sep.-18</t>
  </si>
  <si>
    <t>JOSE LUIS LOPEZ PAREJO</t>
  </si>
  <si>
    <t>VICTOR MANUEL CAÑETE ROLDAN</t>
  </si>
  <si>
    <t>PEDRO CORTES CABRERA</t>
  </si>
  <si>
    <t>JOSEFA RUIZ GUTIERREZ</t>
  </si>
  <si>
    <t>10º</t>
  </si>
  <si>
    <t xml:space="preserve">RANKING DUATLON Y TRIATLON 2019                            CLUB MARATON LUCENA </t>
  </si>
  <si>
    <t>SERGIO GARCIA RIVAS</t>
  </si>
  <si>
    <t>RAUL JIMENEZ LOZANO</t>
  </si>
  <si>
    <t>I DUATLON CALIFAS DE HIERRO POSADAS</t>
  </si>
  <si>
    <t>CAMPEONATO ANDALUCIA CONTRARELOJ EQUPOS HERRERA</t>
  </si>
  <si>
    <t>SERGIO CAÑETE VILLAR</t>
  </si>
  <si>
    <t>X TRAIL COMBINADA SAFA BAENA</t>
  </si>
  <si>
    <t>10-mar.-19</t>
  </si>
  <si>
    <t>JESUS PINEDA VARO</t>
  </si>
  <si>
    <t>DUATLON CASABERMEJA</t>
  </si>
  <si>
    <t>XVI DUATLON LA VICTORIA</t>
  </si>
  <si>
    <t>23-mar.-19</t>
  </si>
  <si>
    <t>VI NUTRISPORT HALF TRIATLON SEVILLA</t>
  </si>
  <si>
    <t>III TRIATLON SUBBETICA VILLA DE RUTE</t>
  </si>
  <si>
    <t>CRISTOBAL GOMEZ GARCIA</t>
  </si>
  <si>
    <t>VII DUATLON CROS PRIEGO DE CORDOBA</t>
  </si>
  <si>
    <t>VII TRIATLON DE BENALMADENA</t>
  </si>
  <si>
    <t>XXIII DUATLON PUENTE GENIL</t>
  </si>
  <si>
    <t>RAFAEL VALVERDE RUIZ</t>
  </si>
  <si>
    <t>FRANCISCO BUENDIA AROCA</t>
  </si>
  <si>
    <t>III TRIATLON CROS VILLA DE TORROX</t>
  </si>
  <si>
    <t>VII TRIATLON COMARCA DEL GUADIATO</t>
  </si>
  <si>
    <t>11º</t>
  </si>
  <si>
    <t>V TRIATLON CIUDAD DE GUADIX "MEMORIAL PEPE ARIZA"</t>
  </si>
  <si>
    <t>IV TRIATLON HUELVA PUERTO DEL DESCUBRIMIENTO</t>
  </si>
  <si>
    <t>IRONMAN VITORIA GASTEIZ</t>
  </si>
  <si>
    <t>XI TRIATLON CROSS SPRINT ARCOS TIERRA QUE INSPIRA</t>
  </si>
  <si>
    <t>VI TRIATLON RINCON DE LA VICTORIA</t>
  </si>
  <si>
    <t>IV TRIATLON DE LOS PEDROCHES</t>
  </si>
  <si>
    <t>X DESAFIO DOÑANA</t>
  </si>
  <si>
    <t>XXXI TRIATLON CALIFAS DE HIERRO</t>
  </si>
  <si>
    <t>12º</t>
  </si>
  <si>
    <t>VI ICAN GANDIA</t>
  </si>
  <si>
    <t>VII DUATLON CROSS VILLA DE CASTRO DEL RIO</t>
  </si>
  <si>
    <t xml:space="preserve">RANKING DUATLON Y TRIATLON 2020                            CLUB MARATON LUCENA </t>
  </si>
  <si>
    <t>II DUATLON CALIFAS DE HIERRO</t>
  </si>
  <si>
    <t>XVII DUATLON DE HERRERA</t>
  </si>
  <si>
    <t>I DUATLON VILLA DE FUENTE OVEJUNA</t>
  </si>
  <si>
    <t>V DUATLON LA CARLOTA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</si>
</sst>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16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3"/>
  <sheetViews>
    <sheetView tabSelected="1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93</v>
      </c>
      <c r="C1" s="26" t="s">
        <v>0</v>
      </c>
      <c r="D1" s="28" t="s">
        <v>1</v>
      </c>
      <c r="E1" s="30" t="s">
        <v>2</v>
      </c>
      <c r="F1" s="5" t="s">
        <v>94</v>
      </c>
      <c r="G1" s="9" t="s">
        <v>95</v>
      </c>
      <c r="H1" s="9" t="s">
        <v>96</v>
      </c>
      <c r="I1" s="4" t="s">
        <v>97</v>
      </c>
      <c r="J1" s="9"/>
      <c r="K1" s="5"/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43870</v>
      </c>
      <c r="G2" s="7">
        <v>43876</v>
      </c>
      <c r="H2" s="7">
        <v>43884</v>
      </c>
      <c r="I2" s="7">
        <v>43898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64</v>
      </c>
      <c r="C3" s="12">
        <f aca="true" t="shared" si="0" ref="C3:C14">COUNTA(F3:AI3)</f>
        <v>3</v>
      </c>
      <c r="D3" s="16" t="s">
        <v>3</v>
      </c>
      <c r="E3" s="19">
        <f aca="true" t="shared" si="1" ref="E3:E14">SUM(F3:AI3)</f>
        <v>1.5</v>
      </c>
      <c r="F3" s="20">
        <v>0.5</v>
      </c>
      <c r="G3" s="20"/>
      <c r="H3" s="20">
        <v>0.5</v>
      </c>
      <c r="I3" s="20">
        <v>0.5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61</v>
      </c>
      <c r="C4" s="12">
        <f t="shared" si="0"/>
        <v>3</v>
      </c>
      <c r="D4" s="16" t="s">
        <v>27</v>
      </c>
      <c r="E4" s="19">
        <f t="shared" si="1"/>
        <v>3</v>
      </c>
      <c r="F4" s="20">
        <v>1</v>
      </c>
      <c r="G4" s="20"/>
      <c r="H4" s="20">
        <v>1</v>
      </c>
      <c r="I4" s="20">
        <v>1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23" t="s">
        <v>26</v>
      </c>
      <c r="C5" s="12">
        <f t="shared" si="0"/>
        <v>1</v>
      </c>
      <c r="D5" s="16" t="s">
        <v>29</v>
      </c>
      <c r="E5" s="19">
        <f t="shared" si="1"/>
        <v>0.5</v>
      </c>
      <c r="F5" s="20"/>
      <c r="G5" s="20">
        <v>0.5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60</v>
      </c>
      <c r="C6" s="12">
        <f t="shared" si="0"/>
        <v>0</v>
      </c>
      <c r="D6" s="16" t="s">
        <v>31</v>
      </c>
      <c r="E6" s="19">
        <f t="shared" si="1"/>
        <v>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25</v>
      </c>
      <c r="C7" s="12">
        <f t="shared" si="0"/>
        <v>0</v>
      </c>
      <c r="D7" s="16" t="s">
        <v>33</v>
      </c>
      <c r="E7" s="19">
        <f t="shared" si="1"/>
        <v>0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55</v>
      </c>
      <c r="C8" s="12">
        <f t="shared" si="0"/>
        <v>0</v>
      </c>
      <c r="D8" s="16" t="s">
        <v>35</v>
      </c>
      <c r="E8" s="19">
        <f t="shared" si="1"/>
        <v>0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7" t="s">
        <v>32</v>
      </c>
      <c r="C9" s="12">
        <f t="shared" si="0"/>
        <v>0</v>
      </c>
      <c r="D9" s="16" t="s">
        <v>37</v>
      </c>
      <c r="E9" s="19">
        <f t="shared" si="1"/>
        <v>0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 t="s">
        <v>77</v>
      </c>
      <c r="C10" s="12">
        <f t="shared" si="0"/>
        <v>0</v>
      </c>
      <c r="D10" s="16" t="s">
        <v>39</v>
      </c>
      <c r="E10" s="19">
        <f t="shared" si="1"/>
        <v>0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54</v>
      </c>
      <c r="C11" s="12">
        <f t="shared" si="0"/>
        <v>0</v>
      </c>
      <c r="D11" s="16" t="s">
        <v>41</v>
      </c>
      <c r="E11" s="19">
        <f t="shared" si="1"/>
        <v>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7" t="s">
        <v>73</v>
      </c>
      <c r="C12" s="12">
        <f t="shared" si="0"/>
        <v>0</v>
      </c>
      <c r="D12" s="16" t="s">
        <v>58</v>
      </c>
      <c r="E12" s="19">
        <f t="shared" si="1"/>
        <v>0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0" t="s">
        <v>67</v>
      </c>
      <c r="C13" s="12">
        <f t="shared" si="0"/>
        <v>0</v>
      </c>
      <c r="D13" s="16" t="s">
        <v>81</v>
      </c>
      <c r="E13" s="19">
        <f t="shared" si="1"/>
        <v>0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0" t="s">
        <v>78</v>
      </c>
      <c r="C14" s="12">
        <f t="shared" si="0"/>
        <v>0</v>
      </c>
      <c r="D14" s="16" t="s">
        <v>90</v>
      </c>
      <c r="E14" s="19">
        <f t="shared" si="1"/>
        <v>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B1">
      <pane xSplit="4" topLeftCell="P1" activePane="topRight" state="frozen"/>
      <selection pane="topLeft" activeCell="B1" sqref="B1"/>
      <selection pane="topRight" activeCell="B1" sqref="A1:IV16384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59</v>
      </c>
      <c r="C1" s="26" t="s">
        <v>0</v>
      </c>
      <c r="D1" s="28" t="s">
        <v>1</v>
      </c>
      <c r="E1" s="30" t="s">
        <v>2</v>
      </c>
      <c r="F1" s="9" t="s">
        <v>62</v>
      </c>
      <c r="G1" s="6" t="s">
        <v>63</v>
      </c>
      <c r="H1" s="9" t="s">
        <v>65</v>
      </c>
      <c r="I1" s="5" t="s">
        <v>68</v>
      </c>
      <c r="J1" s="9" t="s">
        <v>69</v>
      </c>
      <c r="K1" s="5" t="s">
        <v>71</v>
      </c>
      <c r="L1" s="9" t="s">
        <v>72</v>
      </c>
      <c r="M1" s="5" t="s">
        <v>74</v>
      </c>
      <c r="N1" s="5" t="s">
        <v>75</v>
      </c>
      <c r="O1" s="9" t="s">
        <v>76</v>
      </c>
      <c r="P1" s="5" t="s">
        <v>79</v>
      </c>
      <c r="Q1" s="5" t="s">
        <v>80</v>
      </c>
      <c r="R1" s="6" t="s">
        <v>82</v>
      </c>
      <c r="S1" s="6" t="s">
        <v>83</v>
      </c>
      <c r="T1" s="9" t="s">
        <v>84</v>
      </c>
      <c r="U1" s="6" t="s">
        <v>85</v>
      </c>
      <c r="V1" s="9" t="s">
        <v>86</v>
      </c>
      <c r="W1" s="5" t="s">
        <v>87</v>
      </c>
      <c r="X1" s="4" t="s">
        <v>88</v>
      </c>
      <c r="Y1" s="22" t="s">
        <v>89</v>
      </c>
      <c r="Z1" s="4" t="s">
        <v>91</v>
      </c>
      <c r="AA1" s="5" t="s">
        <v>92</v>
      </c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43485</v>
      </c>
      <c r="G2" s="7">
        <v>43505</v>
      </c>
      <c r="H2" s="7" t="s">
        <v>66</v>
      </c>
      <c r="I2" s="7">
        <v>43541</v>
      </c>
      <c r="J2" s="7" t="s">
        <v>70</v>
      </c>
      <c r="K2" s="7">
        <v>43561</v>
      </c>
      <c r="L2" s="7">
        <v>43562</v>
      </c>
      <c r="M2" s="7">
        <v>43597</v>
      </c>
      <c r="N2" s="7">
        <v>43604</v>
      </c>
      <c r="O2" s="7">
        <v>43625</v>
      </c>
      <c r="P2" s="7">
        <v>43632</v>
      </c>
      <c r="Q2" s="7">
        <v>43639</v>
      </c>
      <c r="R2" s="7">
        <v>43646</v>
      </c>
      <c r="S2" s="7">
        <v>43652</v>
      </c>
      <c r="T2" s="7">
        <v>43660</v>
      </c>
      <c r="U2" s="7">
        <v>43702</v>
      </c>
      <c r="V2" s="7">
        <v>43722</v>
      </c>
      <c r="W2" s="7">
        <v>43722</v>
      </c>
      <c r="X2" s="7">
        <v>43729</v>
      </c>
      <c r="Y2" s="7">
        <v>43737</v>
      </c>
      <c r="Z2" s="7">
        <v>43757</v>
      </c>
      <c r="AA2" s="7">
        <v>43765</v>
      </c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60</v>
      </c>
      <c r="C3" s="12">
        <f>COUNTA(F3:AI3)</f>
        <v>6</v>
      </c>
      <c r="D3" s="16" t="s">
        <v>3</v>
      </c>
      <c r="E3" s="19">
        <f>SUMPRODUCT(SMALL(F3:AI3,{1;2;3;4;5}))</f>
        <v>2.1666666666666665</v>
      </c>
      <c r="F3" s="20">
        <v>0.3333333333333333</v>
      </c>
      <c r="G3" s="20">
        <v>0.5</v>
      </c>
      <c r="H3" s="20"/>
      <c r="I3" s="20"/>
      <c r="J3" s="20">
        <v>0.3333333333333333</v>
      </c>
      <c r="K3" s="20">
        <v>0.5</v>
      </c>
      <c r="L3" s="20"/>
      <c r="M3" s="20"/>
      <c r="N3" s="20"/>
      <c r="O3" s="20"/>
      <c r="P3" s="20"/>
      <c r="Q3" s="20"/>
      <c r="R3" s="20"/>
      <c r="S3" s="20"/>
      <c r="T3" s="20">
        <v>0.5</v>
      </c>
      <c r="U3" s="20"/>
      <c r="V3" s="20"/>
      <c r="W3" s="20"/>
      <c r="X3" s="20"/>
      <c r="Y3" s="20">
        <v>0.5</v>
      </c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61</v>
      </c>
      <c r="C4" s="12">
        <f aca="true" t="shared" si="0" ref="C4:C14">COUNTA(F4:AI4)</f>
        <v>10</v>
      </c>
      <c r="D4" s="16" t="s">
        <v>27</v>
      </c>
      <c r="E4" s="19">
        <f>SUMPRODUCT(SMALL(F4:AI4,{1;2;3;4;5}))</f>
        <v>2.1666666666666665</v>
      </c>
      <c r="F4" s="20">
        <v>1</v>
      </c>
      <c r="G4" s="20">
        <v>0.5</v>
      </c>
      <c r="H4" s="20">
        <v>0.3333333333333333</v>
      </c>
      <c r="I4" s="20"/>
      <c r="J4" s="20"/>
      <c r="K4" s="20"/>
      <c r="L4" s="20"/>
      <c r="M4" s="20">
        <v>0.3333333333333333</v>
      </c>
      <c r="N4" s="20"/>
      <c r="O4" s="20"/>
      <c r="P4" s="20">
        <v>0.5</v>
      </c>
      <c r="Q4" s="20">
        <v>0.5</v>
      </c>
      <c r="R4" s="20">
        <v>0.5</v>
      </c>
      <c r="S4" s="20"/>
      <c r="T4" s="20"/>
      <c r="U4" s="20"/>
      <c r="V4" s="20"/>
      <c r="W4" s="20">
        <v>0.5</v>
      </c>
      <c r="X4" s="20"/>
      <c r="Y4" s="20">
        <v>0.5</v>
      </c>
      <c r="Z4" s="20"/>
      <c r="AA4" s="20">
        <v>0.5</v>
      </c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25</v>
      </c>
      <c r="C5" s="12">
        <f t="shared" si="0"/>
        <v>9</v>
      </c>
      <c r="D5" s="16" t="s">
        <v>29</v>
      </c>
      <c r="E5" s="19">
        <f>SUMPRODUCT(SMALL(F5:AI5,{1;2;3;4;5}))</f>
        <v>3.166666666666666</v>
      </c>
      <c r="F5" s="20">
        <v>0.6666666666666666</v>
      </c>
      <c r="G5" s="20">
        <v>0.5</v>
      </c>
      <c r="H5" s="20"/>
      <c r="I5" s="20"/>
      <c r="J5" s="20">
        <v>0.6666666666666666</v>
      </c>
      <c r="K5" s="20"/>
      <c r="L5" s="20">
        <v>0.6666666666666666</v>
      </c>
      <c r="M5" s="20">
        <v>0.6666666666666666</v>
      </c>
      <c r="N5" s="20"/>
      <c r="O5" s="20"/>
      <c r="P5" s="20"/>
      <c r="Q5" s="20"/>
      <c r="R5" s="20"/>
      <c r="S5" s="20"/>
      <c r="T5" s="20"/>
      <c r="U5" s="20"/>
      <c r="V5" s="20"/>
      <c r="W5" s="20">
        <v>1</v>
      </c>
      <c r="X5" s="20">
        <v>1</v>
      </c>
      <c r="Y5" s="20">
        <v>1</v>
      </c>
      <c r="Z5" s="20"/>
      <c r="AA5" s="20">
        <v>1</v>
      </c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55</v>
      </c>
      <c r="C6" s="12">
        <f t="shared" si="0"/>
        <v>5</v>
      </c>
      <c r="D6" s="16" t="s">
        <v>31</v>
      </c>
      <c r="E6" s="19">
        <f>SUMPRODUCT(SMALL(F6:AI6,{1;2;3;4;5}))</f>
        <v>4.25</v>
      </c>
      <c r="F6" s="20"/>
      <c r="G6" s="20"/>
      <c r="H6" s="20">
        <v>1</v>
      </c>
      <c r="I6" s="20">
        <v>0.5</v>
      </c>
      <c r="J6" s="20"/>
      <c r="K6" s="20"/>
      <c r="L6" s="20"/>
      <c r="M6" s="20">
        <v>1</v>
      </c>
      <c r="N6" s="20"/>
      <c r="O6" s="20">
        <v>0.75</v>
      </c>
      <c r="P6" s="20">
        <v>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3</v>
      </c>
      <c r="D7" s="16" t="s">
        <v>33</v>
      </c>
      <c r="E7" s="19">
        <f>SUM(F7:AI7)</f>
        <v>1.5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0.5</v>
      </c>
      <c r="Y7" s="20"/>
      <c r="Z7" s="20">
        <v>0.5</v>
      </c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 t="s">
        <v>77</v>
      </c>
      <c r="C8" s="12">
        <f>COUNTA(F8:AI8)</f>
        <v>3</v>
      </c>
      <c r="D8" s="16" t="s">
        <v>35</v>
      </c>
      <c r="E8" s="19">
        <f>SUM(F8:AI8)</f>
        <v>1.5</v>
      </c>
      <c r="F8" s="20"/>
      <c r="G8" s="20"/>
      <c r="H8" s="20"/>
      <c r="I8" s="20"/>
      <c r="J8" s="20"/>
      <c r="K8" s="20"/>
      <c r="L8" s="20"/>
      <c r="M8" s="20"/>
      <c r="N8" s="20"/>
      <c r="O8" s="20">
        <v>0.5</v>
      </c>
      <c r="P8" s="20"/>
      <c r="Q8" s="20"/>
      <c r="R8" s="20"/>
      <c r="S8" s="20"/>
      <c r="T8" s="20"/>
      <c r="U8" s="20">
        <v>0.5</v>
      </c>
      <c r="V8" s="20">
        <v>0.5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7" t="s">
        <v>54</v>
      </c>
      <c r="C9" s="12">
        <f t="shared" si="0"/>
        <v>3</v>
      </c>
      <c r="D9" s="16" t="s">
        <v>37</v>
      </c>
      <c r="E9" s="19">
        <f aca="true" t="shared" si="1" ref="E9:E14">SUM(F9:AI9)</f>
        <v>1.75</v>
      </c>
      <c r="F9" s="20"/>
      <c r="G9" s="20">
        <v>0.5</v>
      </c>
      <c r="H9" s="20"/>
      <c r="I9" s="20"/>
      <c r="J9" s="20">
        <v>1</v>
      </c>
      <c r="K9" s="20"/>
      <c r="L9" s="20"/>
      <c r="M9" s="20"/>
      <c r="N9" s="20"/>
      <c r="O9" s="20">
        <v>0.25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73</v>
      </c>
      <c r="C10" s="12">
        <f>COUNTA(F10:AI10)</f>
        <v>3</v>
      </c>
      <c r="D10" s="16" t="s">
        <v>39</v>
      </c>
      <c r="E10" s="19">
        <f>SUM(F10:AI10)</f>
        <v>2</v>
      </c>
      <c r="F10" s="20"/>
      <c r="G10" s="20"/>
      <c r="H10" s="20"/>
      <c r="I10" s="20"/>
      <c r="J10" s="20"/>
      <c r="K10" s="20"/>
      <c r="L10" s="20">
        <v>1</v>
      </c>
      <c r="M10" s="20"/>
      <c r="N10" s="20">
        <v>0.5</v>
      </c>
      <c r="O10" s="20"/>
      <c r="P10" s="20"/>
      <c r="Q10" s="20"/>
      <c r="R10" s="20"/>
      <c r="S10" s="20">
        <v>0.5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64</v>
      </c>
      <c r="C11" s="12">
        <f t="shared" si="0"/>
        <v>2</v>
      </c>
      <c r="D11" s="16" t="s">
        <v>41</v>
      </c>
      <c r="E11" s="19">
        <f t="shared" si="1"/>
        <v>0.8333333333333333</v>
      </c>
      <c r="F11" s="20"/>
      <c r="G11" s="20">
        <v>0.5</v>
      </c>
      <c r="H11" s="20"/>
      <c r="I11" s="20"/>
      <c r="J11" s="20"/>
      <c r="K11" s="20"/>
      <c r="L11" s="20">
        <v>0.3333333333333333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 t="s">
        <v>26</v>
      </c>
      <c r="C12" s="12">
        <f>COUNTA(F12:AI12)</f>
        <v>2</v>
      </c>
      <c r="D12" s="16" t="s">
        <v>58</v>
      </c>
      <c r="E12" s="19">
        <f>SUM(F12:AI12)</f>
        <v>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1</v>
      </c>
      <c r="Z12" s="20">
        <v>1</v>
      </c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0" t="s">
        <v>67</v>
      </c>
      <c r="C13" s="12">
        <f t="shared" si="0"/>
        <v>1</v>
      </c>
      <c r="D13" s="16" t="s">
        <v>81</v>
      </c>
      <c r="E13" s="19">
        <f t="shared" si="1"/>
        <v>0.6666666666666666</v>
      </c>
      <c r="F13" s="20"/>
      <c r="G13" s="20"/>
      <c r="H13" s="20">
        <v>0.6666666666666666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0" t="s">
        <v>78</v>
      </c>
      <c r="C14" s="12">
        <f t="shared" si="0"/>
        <v>1</v>
      </c>
      <c r="D14" s="16" t="s">
        <v>90</v>
      </c>
      <c r="E14" s="19">
        <f t="shared" si="1"/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25" width="11.421875" style="14" customWidth="1"/>
  </cols>
  <sheetData>
    <row r="1" spans="2:25" ht="45" customHeight="1" thickTop="1">
      <c r="B1" s="24" t="s">
        <v>6</v>
      </c>
      <c r="C1" s="26" t="s">
        <v>0</v>
      </c>
      <c r="D1" s="28" t="s">
        <v>1</v>
      </c>
      <c r="E1" s="30" t="s">
        <v>2</v>
      </c>
      <c r="F1" s="5" t="s">
        <v>4</v>
      </c>
      <c r="G1" s="6" t="s">
        <v>42</v>
      </c>
      <c r="H1" s="9" t="s">
        <v>44</v>
      </c>
      <c r="I1" s="5" t="s">
        <v>45</v>
      </c>
      <c r="J1" s="9" t="s">
        <v>46</v>
      </c>
      <c r="K1" s="4" t="s">
        <v>47</v>
      </c>
      <c r="L1" s="6" t="s">
        <v>48</v>
      </c>
      <c r="M1" s="5" t="s">
        <v>50</v>
      </c>
      <c r="N1" s="5" t="s">
        <v>52</v>
      </c>
      <c r="O1" s="5"/>
      <c r="P1" s="5"/>
      <c r="Q1" s="5"/>
      <c r="R1" s="5"/>
      <c r="S1" s="6"/>
      <c r="T1" s="5"/>
      <c r="U1" s="5"/>
      <c r="V1" s="5"/>
      <c r="W1" s="5"/>
      <c r="X1" s="5"/>
      <c r="Y1" s="4"/>
    </row>
    <row r="2" spans="2:25" s="8" customFormat="1" ht="12.75" customHeight="1">
      <c r="B2" s="25"/>
      <c r="C2" s="27"/>
      <c r="D2" s="29"/>
      <c r="E2" s="31"/>
      <c r="F2" s="7">
        <v>43142</v>
      </c>
      <c r="G2" s="7">
        <v>43170</v>
      </c>
      <c r="H2" s="7">
        <v>43211</v>
      </c>
      <c r="I2" s="7">
        <v>43260</v>
      </c>
      <c r="J2" s="7">
        <v>43275</v>
      </c>
      <c r="K2" s="7">
        <v>43358</v>
      </c>
      <c r="L2" s="7">
        <v>43359</v>
      </c>
      <c r="M2" s="7" t="s">
        <v>51</v>
      </c>
      <c r="N2" s="7" t="s">
        <v>53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3"/>
      <c r="B3" s="11" t="s">
        <v>25</v>
      </c>
      <c r="C3" s="12">
        <f aca="true" t="shared" si="0" ref="C3:C12">COUNTA(F3:Y3)</f>
        <v>5</v>
      </c>
      <c r="D3" s="16" t="s">
        <v>3</v>
      </c>
      <c r="E3" s="19">
        <f aca="true" t="shared" si="1" ref="E3:E12">SUM(F3:Y3)</f>
        <v>2.1666666666666665</v>
      </c>
      <c r="F3" s="20"/>
      <c r="G3" s="20"/>
      <c r="H3" s="20">
        <v>0.5</v>
      </c>
      <c r="I3" s="20">
        <v>0.5</v>
      </c>
      <c r="J3" s="20">
        <v>0.5</v>
      </c>
      <c r="K3" s="20"/>
      <c r="L3" s="20"/>
      <c r="M3" s="20">
        <v>0.5</v>
      </c>
      <c r="N3" s="20">
        <v>0.16666666666666666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2.75">
      <c r="A4" s="3"/>
      <c r="B4" s="11" t="s">
        <v>54</v>
      </c>
      <c r="C4" s="12">
        <f t="shared" si="0"/>
        <v>1</v>
      </c>
      <c r="D4" s="16" t="s">
        <v>27</v>
      </c>
      <c r="E4" s="19">
        <f t="shared" si="1"/>
        <v>0.3333333333333333</v>
      </c>
      <c r="F4" s="20"/>
      <c r="G4" s="20"/>
      <c r="H4" s="20"/>
      <c r="I4" s="20"/>
      <c r="J4" s="20"/>
      <c r="K4" s="20"/>
      <c r="L4" s="20"/>
      <c r="M4" s="20"/>
      <c r="N4" s="20">
        <v>0.3333333333333333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2.75">
      <c r="A5" s="3"/>
      <c r="B5" s="11" t="s">
        <v>32</v>
      </c>
      <c r="C5" s="12">
        <f>COUNTA(F5:Y5)</f>
        <v>1</v>
      </c>
      <c r="D5" s="16" t="s">
        <v>29</v>
      </c>
      <c r="E5" s="19">
        <f>SUM(F5:Y5)</f>
        <v>0.5</v>
      </c>
      <c r="F5" s="20"/>
      <c r="G5" s="20"/>
      <c r="H5" s="20"/>
      <c r="I5" s="20"/>
      <c r="J5" s="20"/>
      <c r="K5" s="20">
        <v>0.5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>
      <c r="A6" s="3"/>
      <c r="B6" s="17" t="s">
        <v>5</v>
      </c>
      <c r="C6" s="12">
        <f t="shared" si="0"/>
        <v>1</v>
      </c>
      <c r="D6" s="16" t="s">
        <v>31</v>
      </c>
      <c r="E6" s="19">
        <f t="shared" si="1"/>
        <v>0.5</v>
      </c>
      <c r="F6" s="20">
        <v>0.5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3"/>
      <c r="B7" s="17" t="s">
        <v>43</v>
      </c>
      <c r="C7" s="12">
        <f t="shared" si="0"/>
        <v>1</v>
      </c>
      <c r="D7" s="16" t="s">
        <v>33</v>
      </c>
      <c r="E7" s="19">
        <f t="shared" si="1"/>
        <v>0.5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2.75">
      <c r="A8" s="3"/>
      <c r="B8" s="17" t="s">
        <v>49</v>
      </c>
      <c r="C8" s="12">
        <f t="shared" si="0"/>
        <v>1</v>
      </c>
      <c r="D8" s="16" t="s">
        <v>35</v>
      </c>
      <c r="E8" s="19">
        <f t="shared" si="1"/>
        <v>0.5</v>
      </c>
      <c r="F8" s="20"/>
      <c r="G8" s="20"/>
      <c r="H8" s="20"/>
      <c r="I8" s="20"/>
      <c r="J8" s="20"/>
      <c r="K8" s="20"/>
      <c r="L8" s="20">
        <v>0.5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2.75">
      <c r="A9" s="3"/>
      <c r="B9" s="10" t="s">
        <v>55</v>
      </c>
      <c r="C9" s="12">
        <f t="shared" si="0"/>
        <v>1</v>
      </c>
      <c r="D9" s="16" t="s">
        <v>37</v>
      </c>
      <c r="E9" s="19">
        <f t="shared" si="1"/>
        <v>0.5</v>
      </c>
      <c r="F9" s="20"/>
      <c r="G9" s="20"/>
      <c r="H9" s="20"/>
      <c r="I9" s="20"/>
      <c r="J9" s="20"/>
      <c r="K9" s="20"/>
      <c r="L9" s="20"/>
      <c r="M9" s="20"/>
      <c r="N9" s="20">
        <v>0.5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2.75">
      <c r="A10" s="3"/>
      <c r="B10" s="17" t="s">
        <v>38</v>
      </c>
      <c r="C10" s="12">
        <f t="shared" si="0"/>
        <v>1</v>
      </c>
      <c r="D10" s="16" t="s">
        <v>39</v>
      </c>
      <c r="E10" s="19">
        <f t="shared" si="1"/>
        <v>0.6666666666666666</v>
      </c>
      <c r="F10" s="20"/>
      <c r="G10" s="20"/>
      <c r="H10" s="20"/>
      <c r="I10" s="20"/>
      <c r="J10" s="20"/>
      <c r="K10" s="20"/>
      <c r="L10" s="20"/>
      <c r="M10" s="20"/>
      <c r="N10" s="20">
        <v>0.6666666666666666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3"/>
      <c r="B11" s="17" t="s">
        <v>56</v>
      </c>
      <c r="C11" s="12">
        <f t="shared" si="0"/>
        <v>1</v>
      </c>
      <c r="D11" s="16" t="s">
        <v>41</v>
      </c>
      <c r="E11" s="19">
        <f t="shared" si="1"/>
        <v>0.8333333333333334</v>
      </c>
      <c r="F11" s="20"/>
      <c r="G11" s="20"/>
      <c r="H11" s="20"/>
      <c r="I11" s="20"/>
      <c r="J11" s="20"/>
      <c r="K11" s="20"/>
      <c r="L11" s="20"/>
      <c r="M11" s="20"/>
      <c r="N11" s="20">
        <v>0.8333333333333334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3"/>
      <c r="B12" s="10" t="s">
        <v>57</v>
      </c>
      <c r="C12" s="12">
        <f t="shared" si="0"/>
        <v>1</v>
      </c>
      <c r="D12" s="16" t="s">
        <v>58</v>
      </c>
      <c r="E12" s="19">
        <f t="shared" si="1"/>
        <v>1</v>
      </c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35" width="11.421875" style="14" customWidth="1"/>
  </cols>
  <sheetData>
    <row r="1" spans="2:35" ht="45" customHeight="1" thickTop="1">
      <c r="B1" s="24" t="s">
        <v>7</v>
      </c>
      <c r="C1" s="26" t="s">
        <v>0</v>
      </c>
      <c r="D1" s="28" t="s">
        <v>1</v>
      </c>
      <c r="E1" s="30" t="s">
        <v>2</v>
      </c>
      <c r="F1" s="9" t="s">
        <v>8</v>
      </c>
      <c r="G1" s="5" t="s">
        <v>9</v>
      </c>
      <c r="H1" s="5" t="s">
        <v>10</v>
      </c>
      <c r="I1" s="5" t="s">
        <v>11</v>
      </c>
      <c r="J1" s="9" t="s">
        <v>12</v>
      </c>
      <c r="K1" s="4" t="s">
        <v>13</v>
      </c>
      <c r="L1" s="5" t="s">
        <v>14</v>
      </c>
      <c r="M1" s="5" t="s">
        <v>15</v>
      </c>
      <c r="N1" s="9" t="s">
        <v>16</v>
      </c>
      <c r="O1" s="5" t="s">
        <v>17</v>
      </c>
      <c r="P1" s="4" t="s">
        <v>18</v>
      </c>
      <c r="Q1" s="5" t="s">
        <v>19</v>
      </c>
      <c r="R1" s="21" t="s">
        <v>20</v>
      </c>
      <c r="S1" s="5" t="s">
        <v>21</v>
      </c>
      <c r="T1" s="9" t="s">
        <v>22</v>
      </c>
      <c r="U1" s="5" t="s">
        <v>23</v>
      </c>
      <c r="V1" s="5"/>
      <c r="W1" s="5"/>
      <c r="X1" s="9"/>
      <c r="Y1" s="4"/>
      <c r="Z1" s="5"/>
      <c r="AA1" s="5"/>
      <c r="AB1" s="5"/>
      <c r="AC1" s="6"/>
      <c r="AD1" s="5"/>
      <c r="AE1" s="5"/>
      <c r="AF1" s="5"/>
      <c r="AG1" s="5"/>
      <c r="AH1" s="5"/>
      <c r="AI1" s="4"/>
    </row>
    <row r="2" spans="2:35" s="8" customFormat="1" ht="12.75" customHeight="1">
      <c r="B2" s="25"/>
      <c r="C2" s="27"/>
      <c r="D2" s="29"/>
      <c r="E2" s="31"/>
      <c r="F2" s="7">
        <v>42778</v>
      </c>
      <c r="G2" s="7">
        <v>42785</v>
      </c>
      <c r="H2" s="7">
        <v>42791</v>
      </c>
      <c r="I2" s="7">
        <v>42806</v>
      </c>
      <c r="J2" s="7">
        <v>42819</v>
      </c>
      <c r="K2" s="7">
        <v>42826</v>
      </c>
      <c r="L2" s="7">
        <v>42855</v>
      </c>
      <c r="M2" s="7">
        <v>42897</v>
      </c>
      <c r="N2" s="7">
        <v>42897</v>
      </c>
      <c r="O2" s="7">
        <v>42903</v>
      </c>
      <c r="P2" s="7" t="s">
        <v>24</v>
      </c>
      <c r="Q2" s="7">
        <v>43002</v>
      </c>
      <c r="R2" s="7">
        <v>43008</v>
      </c>
      <c r="S2" s="7">
        <v>43009</v>
      </c>
      <c r="T2" s="7">
        <v>43051</v>
      </c>
      <c r="U2" s="7">
        <v>43071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25</v>
      </c>
      <c r="C3" s="12">
        <f aca="true" t="shared" si="0" ref="C3:C11">COUNTA(F3:AI3)</f>
        <v>10</v>
      </c>
      <c r="D3" s="16" t="s">
        <v>3</v>
      </c>
      <c r="E3" s="19">
        <f>SUMPRODUCT(SMALL(F3:AM3,{1;2;3;4;5}))</f>
        <v>2.333333333333333</v>
      </c>
      <c r="F3" s="19">
        <v>0.5</v>
      </c>
      <c r="G3" s="20">
        <v>0.5</v>
      </c>
      <c r="H3" s="20">
        <v>0.3333333333333333</v>
      </c>
      <c r="I3" s="20">
        <v>0.5</v>
      </c>
      <c r="J3" s="20">
        <v>0.5</v>
      </c>
      <c r="K3" s="20"/>
      <c r="L3" s="20"/>
      <c r="M3" s="20"/>
      <c r="N3" s="20">
        <v>1</v>
      </c>
      <c r="O3" s="20">
        <v>1</v>
      </c>
      <c r="P3" s="20"/>
      <c r="Q3" s="20">
        <v>0.5</v>
      </c>
      <c r="R3" s="20"/>
      <c r="S3" s="20">
        <v>0.5</v>
      </c>
      <c r="T3" s="20"/>
      <c r="U3" s="20">
        <v>0.5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26</v>
      </c>
      <c r="C4" s="12">
        <f>COUNTA(F4:AI4)</f>
        <v>5</v>
      </c>
      <c r="D4" s="16" t="s">
        <v>27</v>
      </c>
      <c r="E4" s="19">
        <f>SUM(F4:AI4)</f>
        <v>2.75</v>
      </c>
      <c r="F4" s="12"/>
      <c r="G4" s="20"/>
      <c r="H4" s="20"/>
      <c r="I4" s="20"/>
      <c r="J4" s="20"/>
      <c r="K4" s="20"/>
      <c r="L4" s="20">
        <v>1</v>
      </c>
      <c r="M4" s="20"/>
      <c r="N4" s="20">
        <v>0.25</v>
      </c>
      <c r="O4" s="20"/>
      <c r="P4" s="20">
        <v>0.5</v>
      </c>
      <c r="Q4" s="20"/>
      <c r="R4" s="20">
        <v>0.5</v>
      </c>
      <c r="S4" s="20"/>
      <c r="T4" s="20">
        <v>0.5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28</v>
      </c>
      <c r="C5" s="12">
        <f t="shared" si="0"/>
        <v>2</v>
      </c>
      <c r="D5" s="16" t="s">
        <v>29</v>
      </c>
      <c r="E5" s="19">
        <f aca="true" t="shared" si="1" ref="E5:E11">SUM(F5:AI5)</f>
        <v>1.1666666666666665</v>
      </c>
      <c r="F5" s="12"/>
      <c r="G5" s="20"/>
      <c r="H5" s="20">
        <v>0.6666666666666666</v>
      </c>
      <c r="I5" s="20"/>
      <c r="J5" s="20"/>
      <c r="K5" s="20"/>
      <c r="L5" s="20"/>
      <c r="M5" s="20"/>
      <c r="N5" s="20">
        <v>0.5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30</v>
      </c>
      <c r="C6" s="12">
        <f t="shared" si="0"/>
        <v>2</v>
      </c>
      <c r="D6" s="16" t="s">
        <v>31</v>
      </c>
      <c r="E6" s="19">
        <f t="shared" si="1"/>
        <v>1.25</v>
      </c>
      <c r="F6" s="19"/>
      <c r="G6" s="20"/>
      <c r="H6" s="20"/>
      <c r="I6" s="20"/>
      <c r="J6" s="20"/>
      <c r="K6" s="20">
        <v>0.5</v>
      </c>
      <c r="L6" s="20"/>
      <c r="M6" s="20"/>
      <c r="N6" s="20">
        <v>0.75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2</v>
      </c>
      <c r="D7" s="16" t="s">
        <v>33</v>
      </c>
      <c r="E7" s="19">
        <f>SUM(F7:AI7)</f>
        <v>1.5</v>
      </c>
      <c r="F7" s="12"/>
      <c r="G7" s="20"/>
      <c r="H7" s="20"/>
      <c r="I7" s="20"/>
      <c r="J7" s="20"/>
      <c r="K7" s="20"/>
      <c r="L7" s="20">
        <v>0.5</v>
      </c>
      <c r="M7" s="20"/>
      <c r="N7" s="20"/>
      <c r="O7" s="20"/>
      <c r="P7" s="20"/>
      <c r="Q7" s="20"/>
      <c r="R7" s="20">
        <v>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34</v>
      </c>
      <c r="C8" s="12">
        <f>COUNTA(F8:AI8)</f>
        <v>2</v>
      </c>
      <c r="D8" s="16" t="s">
        <v>35</v>
      </c>
      <c r="E8" s="19">
        <f>SUM(F8:AI8)</f>
        <v>2</v>
      </c>
      <c r="F8" s="19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0" t="s">
        <v>36</v>
      </c>
      <c r="C9" s="12">
        <f t="shared" si="0"/>
        <v>1</v>
      </c>
      <c r="D9" s="16" t="s">
        <v>37</v>
      </c>
      <c r="E9" s="19">
        <f t="shared" si="1"/>
        <v>0.5</v>
      </c>
      <c r="F9" s="12"/>
      <c r="G9" s="20"/>
      <c r="H9" s="20"/>
      <c r="I9" s="20"/>
      <c r="J9" s="20"/>
      <c r="K9" s="20"/>
      <c r="L9" s="20"/>
      <c r="M9" s="20">
        <v>0.5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38</v>
      </c>
      <c r="C10" s="12">
        <f>COUNTA(F10:AI10)</f>
        <v>1</v>
      </c>
      <c r="D10" s="16" t="s">
        <v>39</v>
      </c>
      <c r="E10" s="19">
        <f>SUM(F10:AI10)</f>
        <v>0.5</v>
      </c>
      <c r="F10" s="12"/>
      <c r="G10" s="20"/>
      <c r="H10" s="20"/>
      <c r="I10" s="20"/>
      <c r="J10" s="20"/>
      <c r="K10" s="20"/>
      <c r="L10" s="20"/>
      <c r="M10" s="20"/>
      <c r="N10" s="20"/>
      <c r="O10" s="20">
        <v>0.5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40</v>
      </c>
      <c r="C11" s="12">
        <f t="shared" si="0"/>
        <v>1</v>
      </c>
      <c r="D11" s="16" t="s">
        <v>41</v>
      </c>
      <c r="E11" s="19">
        <f t="shared" si="1"/>
        <v>1</v>
      </c>
      <c r="F11" s="12"/>
      <c r="G11" s="20"/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/>
      <c r="C12" s="12"/>
      <c r="D12" s="16"/>
      <c r="E12" s="19"/>
      <c r="F12" s="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1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1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1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1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1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1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1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1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2013-04-23T16:56:28Z</cp:lastPrinted>
  <dcterms:created xsi:type="dcterms:W3CDTF">2011-05-28T09:21:45Z</dcterms:created>
  <dcterms:modified xsi:type="dcterms:W3CDTF">2020-03-12T15:51:16Z</dcterms:modified>
  <cp:category/>
  <cp:version/>
  <cp:contentType/>
  <cp:contentStatus/>
</cp:coreProperties>
</file>