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5312" windowHeight="9168" activeTab="0"/>
  </bookViews>
  <sheets>
    <sheet name="2020 KM" sheetId="1" r:id="rId1"/>
    <sheet name="2020 POSICIONES" sheetId="2" r:id="rId2"/>
    <sheet name="2019 KM" sheetId="3" r:id="rId3"/>
    <sheet name="2019 POSICIONES" sheetId="4" r:id="rId4"/>
    <sheet name="2018 KM" sheetId="5" r:id="rId5"/>
    <sheet name="2018 POSICIONES" sheetId="6" r:id="rId6"/>
    <sheet name="2017 KM" sheetId="7" r:id="rId7"/>
    <sheet name="2017 POSICIONES" sheetId="8" r:id="rId8"/>
    <sheet name="2016 KM" sheetId="9" r:id="rId9"/>
    <sheet name="2016 POSICIONES" sheetId="10" r:id="rId10"/>
    <sheet name="2015 KM" sheetId="11" r:id="rId11"/>
    <sheet name="2015 POSICIONES" sheetId="12" r:id="rId12"/>
  </sheets>
  <definedNames/>
  <calcPr fullCalcOnLoad="1"/>
</workbook>
</file>

<file path=xl/sharedStrings.xml><?xml version="1.0" encoding="utf-8"?>
<sst xmlns="http://schemas.openxmlformats.org/spreadsheetml/2006/main" count="1482" uniqueCount="490">
  <si>
    <t>KM TOTALES</t>
  </si>
  <si>
    <t>Nº CARRERAS</t>
  </si>
  <si>
    <t>CLASIFICACION</t>
  </si>
  <si>
    <t>PUNTUACION</t>
  </si>
  <si>
    <t>TOTAL</t>
  </si>
  <si>
    <t>1º</t>
  </si>
  <si>
    <t>CONCHI DIAZ VILLEGAS</t>
  </si>
  <si>
    <t>XXIII RUTA CARLOS III CIUDAD DEL SOL</t>
  </si>
  <si>
    <t xml:space="preserve">RANKING KM FEMENINO  2015                  CLUB MARATON LUCENA </t>
  </si>
  <si>
    <t xml:space="preserve">RANKING FEMENINO 2015                            CLUB MARATON LUCENA </t>
  </si>
  <si>
    <t>XXXII C. P. NOCHE DE SAN ANTON JAEN</t>
  </si>
  <si>
    <t>LUCIA BEATO RAMIREZ</t>
  </si>
  <si>
    <t>CARMEN ORTEGA AGUILAR</t>
  </si>
  <si>
    <t>ARACELI CUENCA BERGILLOS</t>
  </si>
  <si>
    <t>INMACULADA PAREJO</t>
  </si>
  <si>
    <t>ARACELI BURGOS ARANDA</t>
  </si>
  <si>
    <t>2º</t>
  </si>
  <si>
    <t>3º</t>
  </si>
  <si>
    <t>4º</t>
  </si>
  <si>
    <t>5º</t>
  </si>
  <si>
    <t>6º</t>
  </si>
  <si>
    <t>XX MEDIA MARATON ISLA DE LA CARTUJA</t>
  </si>
  <si>
    <t>III CROSS BATALLA DE MUNDA</t>
  </si>
  <si>
    <t>XXV MEDIA MARATON PUENTE GENIL</t>
  </si>
  <si>
    <t>SENSI RECIO DOBLAS</t>
  </si>
  <si>
    <t>7º</t>
  </si>
  <si>
    <t>OLD DEER PARK HALF MARATHON LONDRES</t>
  </si>
  <si>
    <t>XVIII CROSS CIUDAD DE JAEN</t>
  </si>
  <si>
    <t>MARIA DEL MAR OSUNA PEREZ</t>
  </si>
  <si>
    <t>II C.  P. SAN VALENTIN ZAMBRA</t>
  </si>
  <si>
    <t>I CANICROSS SAN VALENTIN ZAMBRA</t>
  </si>
  <si>
    <t>XXXI MARATON SEVILLA</t>
  </si>
  <si>
    <t>XII CARRERA URBANA ZOCO A ZOCO</t>
  </si>
  <si>
    <t>TERE OSUNA DEL PINO</t>
  </si>
  <si>
    <t>EVA MARIA RUIZ HINOJOSA</t>
  </si>
  <si>
    <t>II MEDIA MARATON CIUDAD DE LUCENA</t>
  </si>
  <si>
    <t>8-mar.-15</t>
  </si>
  <si>
    <t>ARACELI RANCHAL LEON</t>
  </si>
  <si>
    <t>8º</t>
  </si>
  <si>
    <t>9º</t>
  </si>
  <si>
    <t>10º</t>
  </si>
  <si>
    <t>11º</t>
  </si>
  <si>
    <t>XXXV C. U. EL BOTIJO CIUDAD DEL TORCAL</t>
  </si>
  <si>
    <t>XXV MEDIA MARATON CIUDAD DE MALAGA</t>
  </si>
  <si>
    <t>XXIX C. P. SANTUARIO EL ARENAL</t>
  </si>
  <si>
    <t>12-abr.-15</t>
  </si>
  <si>
    <t>XXIX C. P. CAÑERO</t>
  </si>
  <si>
    <t>Mª DEL CARMEN MOLINA VALENZUELA</t>
  </si>
  <si>
    <t>12º</t>
  </si>
  <si>
    <t>II MEDIA MARATON CIUDAD DE VELEZ MALAGA</t>
  </si>
  <si>
    <t>XXIX C. P. LOS CALIFAS</t>
  </si>
  <si>
    <t>XXXIII MEDIA MARATON CIUDAD DE GRANADA</t>
  </si>
  <si>
    <t>XII C. P. NOCTURNA MARIA AUXILIADORA</t>
  </si>
  <si>
    <t>XIV NOCTURA TROTACALLES CORDOBA</t>
  </si>
  <si>
    <t>EVA MARIA COBOS ALBA</t>
  </si>
  <si>
    <t>ANA MARIA CAMPOS LARA</t>
  </si>
  <si>
    <t>MARIA TORRES RIVAS</t>
  </si>
  <si>
    <t>MARIA DEL MAR LOPEZ TENLLADO</t>
  </si>
  <si>
    <t>13º</t>
  </si>
  <si>
    <t>14º</t>
  </si>
  <si>
    <t>15º</t>
  </si>
  <si>
    <t>16º</t>
  </si>
  <si>
    <t>VIII DUATLON VILLA DE PUENTE GENIL</t>
  </si>
  <si>
    <t>VI CARRERA DE LA MUJER CONTRA EL CANCER GRANADA</t>
  </si>
  <si>
    <t>CARMEN MARIA BURGOS AGUILERA</t>
  </si>
  <si>
    <t>MARIA CARMEN AGUILERA CAMPAÑA</t>
  </si>
  <si>
    <t>17º</t>
  </si>
  <si>
    <t>18º</t>
  </si>
  <si>
    <t>I C. P. SOLIDARIA ARACELI ROLDAN GOMEZ</t>
  </si>
  <si>
    <t>II NOCTURNA DE PUENTE GENIL</t>
  </si>
  <si>
    <t>XXXVII C. P. FERIA DE MIJAS</t>
  </si>
  <si>
    <t>IV C. P. HUERTAS BAJAS DE CABRA</t>
  </si>
  <si>
    <t>III CARRERA SOLIDARIA MARBELLA</t>
  </si>
  <si>
    <t>XI CARRERA DE LA MUJER CORDOBA</t>
  </si>
  <si>
    <t>ARACELI FERNANDEZ LARA</t>
  </si>
  <si>
    <t>XIV C. P. II LEGUAS CIUDAD DE BAENA</t>
  </si>
  <si>
    <t>SILVIA ARACELI ESCRIBANO MEDINA</t>
  </si>
  <si>
    <t>ARACELI MORENO LLAMAS</t>
  </si>
  <si>
    <t>GEMA BURGOS ALCALA</t>
  </si>
  <si>
    <t>19º</t>
  </si>
  <si>
    <t>20º</t>
  </si>
  <si>
    <t>21º</t>
  </si>
  <si>
    <t>22º</t>
  </si>
  <si>
    <t>III C. P. DEL TORCAL Y LA PAZ</t>
  </si>
  <si>
    <t>XXV MEDIA MARATON VALENCIA TRINIDAD ALFONSO</t>
  </si>
  <si>
    <t>XIX C. P. CIUDAD DE AGUILAR</t>
  </si>
  <si>
    <t>XVII C. P. CIUDAD DE LUCENA</t>
  </si>
  <si>
    <t>ARACELI FERNANDEZ RAMIREZ</t>
  </si>
  <si>
    <t>VANESA ALVAREZ ROLDAN</t>
  </si>
  <si>
    <t>23º</t>
  </si>
  <si>
    <t>24º</t>
  </si>
  <si>
    <t>VII C. P. RUTE EN NAVIDAD</t>
  </si>
  <si>
    <t>AIDA BALTANAS MALDONADO</t>
  </si>
  <si>
    <t>25º</t>
  </si>
  <si>
    <t>XXVI C. P. CAÑADA REAL SORIANA VILLARUBIA</t>
  </si>
  <si>
    <t>XXXI MEDIA MARATON CORDOBA</t>
  </si>
  <si>
    <t>IV C. P. EL KILO BENAMEJI</t>
  </si>
  <si>
    <t>IX SAN SILVESTRE VILLA DE MORILES</t>
  </si>
  <si>
    <t>XXXIII SAN SILVESTRE DE CORDOBA</t>
  </si>
  <si>
    <t xml:space="preserve">RANKING FEMENINO 2016                            CLUB MARATON LUCENA </t>
  </si>
  <si>
    <t xml:space="preserve">RANKING KM FEMENINO  2016                  CLUB MARATON LUCENA </t>
  </si>
  <si>
    <t>XXIV RUTA CARLOS III CIUDAD DEL SOL</t>
  </si>
  <si>
    <t xml:space="preserve">XXXIII NOCHE DE SAN ANTON </t>
  </si>
  <si>
    <t>XXI MEDIA MARATON ISLA DE LA CARTUJA</t>
  </si>
  <si>
    <t>XXVI MEDIA MARATON VILLA DE PUENTE GENIL</t>
  </si>
  <si>
    <t>I TRAIL SAN VALENTIN MONTEJAQUE</t>
  </si>
  <si>
    <t>ARACELI AMARO EGEA</t>
  </si>
  <si>
    <t>XXXII C. P. COLEGIO SANTISIMA TRINIDAD TRINITARIOS</t>
  </si>
  <si>
    <t>XXVIII C. P. ZOCO A ZOCO CORDOBA</t>
  </si>
  <si>
    <t>TERESA OSUNA DEL PINO</t>
  </si>
  <si>
    <t>III MEDIA MARATON CIUDAD DE LUCENA</t>
  </si>
  <si>
    <t>INMACULADA PAREJO LARA</t>
  </si>
  <si>
    <t>III C. P. DE LA MUJER PALMA DE RIO</t>
  </si>
  <si>
    <t>XXXVI C. P. URBANA EL BOTIJO EL TORCAL</t>
  </si>
  <si>
    <t>XXX C. P. BARRIO DE CAÑERO</t>
  </si>
  <si>
    <t>DESAFIO SUR DEL TORCAL 2016</t>
  </si>
  <si>
    <t>XXVI MEDIA MARATON CIUDAD DE MALAGA</t>
  </si>
  <si>
    <t>XVI C. P. PUENTE ROMANO</t>
  </si>
  <si>
    <t>CARMEN MARIA RAMIREZ AVILA</t>
  </si>
  <si>
    <t>XXII CROSS DEL PARQUE DE LA ASOMADILLA</t>
  </si>
  <si>
    <t>ARACELI CHICANO LARA</t>
  </si>
  <si>
    <t>II CROSS TRAIL VILLA DE TEBA</t>
  </si>
  <si>
    <t>XXX C. P. LOS CALIFAS</t>
  </si>
  <si>
    <t>XIX 101 KM RONDA</t>
  </si>
  <si>
    <t>I CARRERA NAZARENA</t>
  </si>
  <si>
    <t>ARACELI MANJON CABEZA MUÑOZ</t>
  </si>
  <si>
    <t>ANA CASTELLANO DORADO</t>
  </si>
  <si>
    <t>ARACELI JIMENEZ PEREZ</t>
  </si>
  <si>
    <t>ASUNCION DELGADO MORENO</t>
  </si>
  <si>
    <t>Mª DEL CARMEN AGUILAR CAMPAÑA</t>
  </si>
  <si>
    <t>C. P. VILLA DE PEDRO ABAD</t>
  </si>
  <si>
    <t>26º</t>
  </si>
  <si>
    <t>27º</t>
  </si>
  <si>
    <t>VI MARATON EKIDEN CORDOBA</t>
  </si>
  <si>
    <t>II C. P. TRAIL BANDOLERA</t>
  </si>
  <si>
    <t>XX DUATLON  PUENTE GENIL</t>
  </si>
  <si>
    <t>XV C. P. NOCTURNA TROTACALLES CORDOBA</t>
  </si>
  <si>
    <t>BEATRIZ RODRIGUEZ CHICANO</t>
  </si>
  <si>
    <t>ANA BELEN RODRIGUEZ ARROYO</t>
  </si>
  <si>
    <t>28º</t>
  </si>
  <si>
    <t>29º</t>
  </si>
  <si>
    <t>30º</t>
  </si>
  <si>
    <t>VII CARRERA DE LA MUJER GRANADA</t>
  </si>
  <si>
    <t>I CARRERA SOLIDARIA NOCTURNA CABRA LUCENA</t>
  </si>
  <si>
    <t>VI C. P. NOCTURNA KM HISTORIA MONTURQUE</t>
  </si>
  <si>
    <t>V HUELLA DEL BUHO</t>
  </si>
  <si>
    <t>IX C.P. MEMORIAL NACIONAL 331 ENCINAS REALES</t>
  </si>
  <si>
    <t>I C.P. NOCTURNA LA VENDIMIA MORILES</t>
  </si>
  <si>
    <t>XXI MEDIA MARATON MONTAÑA TOLOX</t>
  </si>
  <si>
    <t>III TRAIL RUNNING NOCTURNA SIERRA DE CORDOBA</t>
  </si>
  <si>
    <t>II C.P. OTOÑO NUEVA CARTEYA</t>
  </si>
  <si>
    <t>X C.P. DOS LEGUAS DE BAENA</t>
  </si>
  <si>
    <t>JOSEFA RUIZ GUTIERREZ</t>
  </si>
  <si>
    <t>ANA MARIA BURGOS ALCALA</t>
  </si>
  <si>
    <t>III C.P. VILLA DE MONTEMAYOR RUTA DEL VINO</t>
  </si>
  <si>
    <t>31º</t>
  </si>
  <si>
    <t>32º</t>
  </si>
  <si>
    <t>XXXI MEDIA MARATON CORDOBA ALMODOVAR</t>
  </si>
  <si>
    <t>III MEDIA MARATON CARTAMA</t>
  </si>
  <si>
    <t>XIII C.P. LEGUA DE FERNAN NUÑEZ</t>
  </si>
  <si>
    <t xml:space="preserve">XXI MARATON, VI MEDIO MARATON Y II DIEZ MIL POPULAR CASTILLA LA MANCHA </t>
  </si>
  <si>
    <t>II TRAIL RUNNING COLISEO ALMEDINILLA</t>
  </si>
  <si>
    <t>XX C.P. AGUILAR DE LA FRONTERA</t>
  </si>
  <si>
    <t>XVIII C.P. CIUDAD DE LUCENA</t>
  </si>
  <si>
    <t>XXVII C.P. CAÑADA REAL SORIANA</t>
  </si>
  <si>
    <t>XVII C.P. CONTRA LA DROGA ESTEPA</t>
  </si>
  <si>
    <t>XXXII MEDIA MARATON CORDOBA</t>
  </si>
  <si>
    <t>VIII C.P. RUTE EN NAVIDAD</t>
  </si>
  <si>
    <t>XI C. P. PRIEGO DE CORDOBA</t>
  </si>
  <si>
    <t>V C.P. EL KILO DE BENAMEJI</t>
  </si>
  <si>
    <t>I CARRERA CAÑADA DE LA PLATA</t>
  </si>
  <si>
    <t>XXXIV CROSS DE NAVIDAD DE FATIMA</t>
  </si>
  <si>
    <t>X  SAN SILVESTRE MORILES</t>
  </si>
  <si>
    <t xml:space="preserve">RANKING KM FEMENINO  2017                  CLUB MARATON LUCENA </t>
  </si>
  <si>
    <t>XXV RUTA CARLOS III CIUDAD DEL SOL</t>
  </si>
  <si>
    <t xml:space="preserve">RANKING FEMENINO 2017                            CLUB MARATON LUCENA </t>
  </si>
  <si>
    <t>II CARRERA SOLIDARIA POR AFRICA</t>
  </si>
  <si>
    <t>XXXIV CARRERA URBANA INTERNACIONAL NOCHE DE SAN ANTON</t>
  </si>
  <si>
    <t>MARIBEL RUIZ PACHECO</t>
  </si>
  <si>
    <t>ARACELI ROLDAN TORRES</t>
  </si>
  <si>
    <t>EMILIA RAMIREZ AVILA</t>
  </si>
  <si>
    <t>V CROSS BATALLA DE MUNDA</t>
  </si>
  <si>
    <t>SB HOTELS MARATO DE BARCELONA</t>
  </si>
  <si>
    <t>CROSS DE LA GUIJARROSA</t>
  </si>
  <si>
    <t>XXII MEDIA MARATON CIUDAD DE SEVILLA</t>
  </si>
  <si>
    <t>XXVII MEDIA MARATON PUENTE GENIL</t>
  </si>
  <si>
    <t>I TRAIL VILLAFRANCA</t>
  </si>
  <si>
    <t>CROSS DE MONTALBAN</t>
  </si>
  <si>
    <t>MARIA ARACELI FERNANDEZ AYALA</t>
  </si>
  <si>
    <t>XXXIV C. P. COLEGIO SANTISIMA TRINIDAD TRINITARIOS</t>
  </si>
  <si>
    <t>ASCENSION RECIO DOBLAS</t>
  </si>
  <si>
    <t>XXVIII ZURICH MARATON SEVILLA</t>
  </si>
  <si>
    <t>IV C.P. VILLA DE PEDRO ABAD</t>
  </si>
  <si>
    <t>XIX C. P. ZOCO A ZOCO CORDOBA</t>
  </si>
  <si>
    <t>IV MEDIA MARATON CIUDAD DE LUCENA</t>
  </si>
  <si>
    <t>MARIA TERESA OSUNA DEL PINO</t>
  </si>
  <si>
    <t>II C. P. SONRISAS DE LUNARES CORDOBA</t>
  </si>
  <si>
    <t>CROSS DEL OLIVO SANTAELLA</t>
  </si>
  <si>
    <t>I C. P. CIUDAD TORRE DEL MAR</t>
  </si>
  <si>
    <t>II TRAIL MONTES COMUNALES ADAMUZ</t>
  </si>
  <si>
    <t>III C.P. NOCTURNA RUTE</t>
  </si>
  <si>
    <t>I CARBONES TRAIL PUEBLA DE CAZALLA</t>
  </si>
  <si>
    <t>II CxM EL CALVARIO DEL DRAGON</t>
  </si>
  <si>
    <t>XVIII C. P. PUENTE ROMANO</t>
  </si>
  <si>
    <t>VI TRAIL RUNNING GUZMAN EL BUENO</t>
  </si>
  <si>
    <t>XXXIX C. P. EL PALO</t>
  </si>
  <si>
    <t>XXXI C. P. BARRIO DE CAÑERO</t>
  </si>
  <si>
    <t>XVII MEETING CROSS BAENA  CIUDAD DEL OLIVAR Y EL ACEITE</t>
  </si>
  <si>
    <t>C. P. VEGAS DEL GENIL</t>
  </si>
  <si>
    <t>XXIX CROSS PARQUE ASOMADILLA</t>
  </si>
  <si>
    <t>XXXX 10K, MEDIA Y MARATON ROCK´N ROLL MADRID</t>
  </si>
  <si>
    <t>XXXI C. P. SANTUARIO EL ARENAL</t>
  </si>
  <si>
    <t>XXXV MEDIA MARATON CIUDAD DE GRANADA</t>
  </si>
  <si>
    <t>VII C. P. LAS AGUAS DEL ISTAN</t>
  </si>
  <si>
    <t>XXXI C. P. LOS CALIFAS</t>
  </si>
  <si>
    <t>XIV C. P. NOCTURNA MARIA AUXILIAORA MONTILLA</t>
  </si>
  <si>
    <t>XXXVII C. P. MARIA AUXILIADORA</t>
  </si>
  <si>
    <t>XX 101 KM RONDA</t>
  </si>
  <si>
    <t>13-14 may-17</t>
  </si>
  <si>
    <t>XXIX C. P. CROSS PRIMAVERA LA RAMBLA</t>
  </si>
  <si>
    <t>MARIA DEL CARMEN RODRIGUEZ CEBEY</t>
  </si>
  <si>
    <t>II C. P. NAZARENA</t>
  </si>
  <si>
    <t>CARMEN MARIA ALMAGRO BUENO</t>
  </si>
  <si>
    <t>ARACELI SANCHEZ PELAEZ</t>
  </si>
  <si>
    <t>XXXVII CARRERA PEDESTRE BARRIO DE BELEN</t>
  </si>
  <si>
    <t>VIII CARRERA DE LA MUJER GRANADA</t>
  </si>
  <si>
    <t>MARIA DEL CARMEN AGUILERA CAMPAÑA</t>
  </si>
  <si>
    <t>VII C. P. GO FIT CORDOBA</t>
  </si>
  <si>
    <t>XVI NOCTURNA TROTACALLES CORDOBA</t>
  </si>
  <si>
    <t>33º</t>
  </si>
  <si>
    <t>II C. P. NOCTURNA SOLIDARIA ENTRA EN JUEGO POR EL ALZHEIMER</t>
  </si>
  <si>
    <t>XXI DUATLON VILLA DE PUENTE GENIL</t>
  </si>
  <si>
    <t>V CARRERA NOCTURNA MONTORO</t>
  </si>
  <si>
    <t>III CARRERA NOCTURNA 5 ERMITAS CARCABUEY</t>
  </si>
  <si>
    <t>VII CARRERA NOCTURNA KILOMETROS DE HISTORIA POR MONTURQUE</t>
  </si>
  <si>
    <t>EVA MARIA AGUILAR PIZARRO</t>
  </si>
  <si>
    <t>34º</t>
  </si>
  <si>
    <t>XI C. P. VILLA DEL RIO</t>
  </si>
  <si>
    <t>VI C. P. HUERTAS DE CABRA</t>
  </si>
  <si>
    <t>XIII CARRERA DE LA MUJER DE CORDOBA</t>
  </si>
  <si>
    <t>EVA CARRASCO PAREDES</t>
  </si>
  <si>
    <t>MARIA JOSEFINA OLIVER MARIN</t>
  </si>
  <si>
    <t>ARACELI REYES RODRIGUEZ</t>
  </si>
  <si>
    <t>MARIA DEL CARMEN CABEZA CALVILLO</t>
  </si>
  <si>
    <t>BEATRIZ BURGUILLOS BURGUILLOS</t>
  </si>
  <si>
    <t>I SUBIDA AL SANTUARIO DE MARIA SANTISIMA DE ARACELI</t>
  </si>
  <si>
    <t>XI C. P. DOS LEGUAS CIUDAD DE BAENA</t>
  </si>
  <si>
    <t>35º</t>
  </si>
  <si>
    <t>36º</t>
  </si>
  <si>
    <t>37º</t>
  </si>
  <si>
    <t>38º</t>
  </si>
  <si>
    <t>39º</t>
  </si>
  <si>
    <t>FM NIGHT RUNNING CORDOBA</t>
  </si>
  <si>
    <t>PATRICIA CORTES FERNANDEZ</t>
  </si>
  <si>
    <t>XXXII MEDIA MARATON CORDOBA ALMODOVAR</t>
  </si>
  <si>
    <t>XIV C. P. LEGUA DE FERNAN NUÑEZ</t>
  </si>
  <si>
    <t>ARACELI PAREJO ARROYO</t>
  </si>
  <si>
    <t>XXIV MEMORIAL JOAQUIN SANCHEZ LA CARLOTA</t>
  </si>
  <si>
    <t>XXI C. P. CIUDAD DE AGUILAR DE LA FRONTERA</t>
  </si>
  <si>
    <t>EVA MARIA PAREJO CARVAJAL</t>
  </si>
  <si>
    <t>CONCEPCION DIAZ VILLEGAS</t>
  </si>
  <si>
    <t>XIX C. P. CIUDAD DE LUCENA</t>
  </si>
  <si>
    <t>40º</t>
  </si>
  <si>
    <t>41º</t>
  </si>
  <si>
    <t>42º</t>
  </si>
  <si>
    <t>CROSS LA RODA DE ANDALUCIA</t>
  </si>
  <si>
    <t>XXVIII C. P. CAÑADA REAL SORIANA</t>
  </si>
  <si>
    <t>XXVI CROSS DE ARCHIDONA</t>
  </si>
  <si>
    <t>MARIA SOLEDAD PAREDES ROMERO</t>
  </si>
  <si>
    <t>XXXIII MEDIA MARATON CORDOBA</t>
  </si>
  <si>
    <t>IX C. P. RUTE EN NAVIDAD</t>
  </si>
  <si>
    <t>43º</t>
  </si>
  <si>
    <t>44º</t>
  </si>
  <si>
    <t>VI C. P. DEL KILO DE BENAMEJI</t>
  </si>
  <si>
    <t>II SAN SILVESTRE AGUILERENSE GRUPO BERENGUER</t>
  </si>
  <si>
    <t>MARIA DEL CARMEN FRANCO LUQUE</t>
  </si>
  <si>
    <t>45º</t>
  </si>
  <si>
    <t xml:space="preserve">RANKING FEMENINO 2018                            CLUB MARATON LUCENA </t>
  </si>
  <si>
    <t xml:space="preserve">RANKING KM FEMENINO  2018                  CLUB MARATON LUCENA </t>
  </si>
  <si>
    <t>XXXV CARRERA URBANA INTERNACIONAL NOCHE DE SAN ANTON</t>
  </si>
  <si>
    <t>V CROSS DE LA VICTORIA</t>
  </si>
  <si>
    <t>VI CROSS BATALLA DE MUNDA</t>
  </si>
  <si>
    <t>XXIII MEDIA MARATON SEVILLA</t>
  </si>
  <si>
    <t>ARACELI RIVAS AMARO</t>
  </si>
  <si>
    <t>XXVIII MEDIA MARATON PUENTE GENIL</t>
  </si>
  <si>
    <t>XXXV C. P. SANTISIMA TRINIDAD TRINITARIOS</t>
  </si>
  <si>
    <t>MARIA LORENA MONTERO RIVAS</t>
  </si>
  <si>
    <t>XX C. P. ZOCO A ZOCO</t>
  </si>
  <si>
    <t>MARIA SOLEDAD PEREDES ROMERO</t>
  </si>
  <si>
    <t>V MEDIA MARATON CIUDAD DE LUCENA</t>
  </si>
  <si>
    <t>VII CARRERA POR MONTAÑA NUTRIAS PANTERAS "RUTA DE LOS ALJIBES"</t>
  </si>
  <si>
    <t>CROSS PUENTE GENIL</t>
  </si>
  <si>
    <t>MARIA ARACELI LOZANO JIMENEZ</t>
  </si>
  <si>
    <t>MARIA TRINIDAD CANTERO JURADO</t>
  </si>
  <si>
    <t>XXVIII MEDIA MARATON DE MALAGA</t>
  </si>
  <si>
    <t>XXXII MEDIA MARATON BAHIA DE CADIZ</t>
  </si>
  <si>
    <t>CARRERA SOLIDARIA AFRICABLE</t>
  </si>
  <si>
    <t>XIX C. P. PUENTE ROMANO</t>
  </si>
  <si>
    <t>DESAFIO SUR/ NORTE EL TORCAL</t>
  </si>
  <si>
    <t>XXXII C. P. BARRIO DE CAÑERO</t>
  </si>
  <si>
    <t>XXXII C. P. SANTUARIO EL ARENAL</t>
  </si>
  <si>
    <t>XXXVI MEDIA MARATON CIUDAD DE GRANADA</t>
  </si>
  <si>
    <t>XV CROSS DE LA ASOMADILLA</t>
  </si>
  <si>
    <t>XXXVIII C. P. MARIA AUXILIADORA DE CORDOBA</t>
  </si>
  <si>
    <t>III CARRERA COLOR PLAYA TORRE DEL MAR</t>
  </si>
  <si>
    <t>XXXII C. P. LOS CALIFAS</t>
  </si>
  <si>
    <t>III CARRERA NAZARENA</t>
  </si>
  <si>
    <t>ARACELI TORRALBO TIENDA</t>
  </si>
  <si>
    <t>MARIA DEL CARMEN VALLE CUENCA</t>
  </si>
  <si>
    <t>MARIA DEL CARMEN MOLINA VALENZUELA</t>
  </si>
  <si>
    <t>GABRIELA LOOR ROCAFUERTE</t>
  </si>
  <si>
    <t>XXX CROSS DE PRIMAVERA DE LA RAMBLA</t>
  </si>
  <si>
    <t>ANTONIA BUENO EGEA</t>
  </si>
  <si>
    <t>V CARRERA DE LA MUJER PUENTE GENIL</t>
  </si>
  <si>
    <t>VI CARRERA FAMILIAR SOLIDARIA</t>
  </si>
  <si>
    <t>XIX CROSS SANTO DOMINGO DE SILOS</t>
  </si>
  <si>
    <t>TRAIL DESAFIO SIERRA ARANA DE IZNALLO</t>
  </si>
  <si>
    <t>XXXVIII CARRERA PEDESTRE BARRIO DE BELEN</t>
  </si>
  <si>
    <t>VIII C. P. GO FIT CORDOBA</t>
  </si>
  <si>
    <t>3-jun.-18</t>
  </si>
  <si>
    <t>IV CARRERA MONMENTAL NOCTURNA CIUDAD DE ANTEQUERA</t>
  </si>
  <si>
    <t>XVII CARRERA NOCTURNA TROTACALLES</t>
  </si>
  <si>
    <t>MARIA DEL CARMEN CUENCA BALLESTEROS</t>
  </si>
  <si>
    <t>IX CARRERA DE LA MUJER GRANADA</t>
  </si>
  <si>
    <t>I CARRERA NOCTURNA MILLAS SOLIDARIAS CON LOS REFUGIADOS</t>
  </si>
  <si>
    <t>III CARRERA NOCTURNA SOLIDARIA ENTRA EN JUEGO POR EL ALZHEIMER</t>
  </si>
  <si>
    <t>V C. P. LA SUBBETICA CORDOBESA</t>
  </si>
  <si>
    <t>XV C. P. NOCTURNA MARIA AUXILIADORA</t>
  </si>
  <si>
    <t>XI CARRERA NOCTURNA MONTALBAN</t>
  </si>
  <si>
    <t>30-jun.-18</t>
  </si>
  <si>
    <t>V CARRERA NOCTURNA PUENTE GENIL</t>
  </si>
  <si>
    <t>MARIA JOSEFA ORTIZ DOBLAS</t>
  </si>
  <si>
    <t>5 ERMITAS CARCABUEY</t>
  </si>
  <si>
    <t>II CARRERA NOCTURNA CIUDAD DE VELEZ CORRE POR TU HISTORIA</t>
  </si>
  <si>
    <t>II CARRERA PRIEGO MONUMENTAL</t>
  </si>
  <si>
    <t>VIII CARRERA NOCTURNA KILOMETROS DE HISTORIA POR MONTURQUE</t>
  </si>
  <si>
    <t>II CARRERA NOCTURNA DE ENCINAS REALES</t>
  </si>
  <si>
    <t>III CARRERA NOCTURNA DE LA VENDIMIA</t>
  </si>
  <si>
    <t>XIV CARRERA DE LA MUJER CORDOBA</t>
  </si>
  <si>
    <t>MARIA BELEN JIMENEZ ESPEJO</t>
  </si>
  <si>
    <t>ARACELI CANTERO JURADO</t>
  </si>
  <si>
    <t>CARMEN DAZA PINO</t>
  </si>
  <si>
    <t>II SUBIDA AL SANTUARIO DE MARIA SANTISIMA DE ARACELI</t>
  </si>
  <si>
    <t>XXXVI C. P. DE LA FUENSANTA</t>
  </si>
  <si>
    <t>X 2 LEGUAS CIUDAD DE BAENA</t>
  </si>
  <si>
    <t>46º</t>
  </si>
  <si>
    <t>47º</t>
  </si>
  <si>
    <t>48º</t>
  </si>
  <si>
    <t>49º</t>
  </si>
  <si>
    <t>50º</t>
  </si>
  <si>
    <t>51º</t>
  </si>
  <si>
    <t>IV FM NIGHT RUNNING CORDOBA</t>
  </si>
  <si>
    <t>VI DUATLON CROS CASTRO DEL RIO</t>
  </si>
  <si>
    <t>VII C X M CASTIL DE CAMPOS</t>
  </si>
  <si>
    <t>XXXIII MEDIA MARATON CORDOBA ALMODOVAR</t>
  </si>
  <si>
    <t>XV C. P. RUTA DEL ACEITE DE LA VICTORIA</t>
  </si>
  <si>
    <t>C. P. VILLANUEVA DEL ARISCAL</t>
  </si>
  <si>
    <t>XXIV C. P. SAN PEDRO ALCANTARA</t>
  </si>
  <si>
    <t>XV C. P. LEGUA DE FERNAN NUÑEZ</t>
  </si>
  <si>
    <t>XXV MEMORIAL JOAQUIN SANCHEZ</t>
  </si>
  <si>
    <t>XXXV CROSS SAN RAFAEL DE LA ALBAIDA</t>
  </si>
  <si>
    <t>IV TRAIL RUNNING COLISEO DE ALMEDINILLA</t>
  </si>
  <si>
    <t>XXII C. P. CIUDAD DE AGUILAR</t>
  </si>
  <si>
    <t>28-oct.-18</t>
  </si>
  <si>
    <t>XXXIV SUBIDA AL SANTUARIO DE LA VIRGEN DE LA SIERRA DE CABRA</t>
  </si>
  <si>
    <t>1-nov.-18</t>
  </si>
  <si>
    <t>C. P. LUCENA</t>
  </si>
  <si>
    <t>MARIA TERESA ZAMBRANA RUIZ</t>
  </si>
  <si>
    <t>CROSS DE BADALATOSA LOS BERMEJALES</t>
  </si>
  <si>
    <t>CROSS DE VENTIPPO CASARICHE</t>
  </si>
  <si>
    <t>XXXIX C. P. CAÑADA REAL SORIANA</t>
  </si>
  <si>
    <t>XXXIV MEDIA MARATON CORDOBA</t>
  </si>
  <si>
    <t>X C. P. RUTE EN NAVIDAD</t>
  </si>
  <si>
    <t>52º</t>
  </si>
  <si>
    <t>53º</t>
  </si>
  <si>
    <t>XXXVI C. P. PALMA DEL RIO</t>
  </si>
  <si>
    <t>XIII C. P. PRIEGO DE CORDOBA</t>
  </si>
  <si>
    <t>XXI CARRERA DE NAVIDAD MIGUEL RIOS</t>
  </si>
  <si>
    <t>VII CARRERA DEL KILO DE BENAMEJI</t>
  </si>
  <si>
    <t>XII SAN SILVESTRE DE MORILES</t>
  </si>
  <si>
    <t>XXXVI CARRERA URBANA INTERNACIONAL NOCHE DE SAN ANTON</t>
  </si>
  <si>
    <t>VII CROSS BATALLA DE MUNDA</t>
  </si>
  <si>
    <t>27-ene.-19</t>
  </si>
  <si>
    <t>XXIV EDP MEDIA MARATON SEVILLA</t>
  </si>
  <si>
    <t>XXIX MEDIA MARATON PUENTE GENIL</t>
  </si>
  <si>
    <t>3-feb.-19</t>
  </si>
  <si>
    <t>III CROSS DE SAN SEBASTIAN DE LOS BALLESTEROS</t>
  </si>
  <si>
    <t>10-feb.-19</t>
  </si>
  <si>
    <t>XXXVI C. P. SANTISIMA TRINIDAD TRINITARIOS</t>
  </si>
  <si>
    <t>XXXV ZURICH MARATON SEVILLA</t>
  </si>
  <si>
    <t>IV CARRERA PEDRESTE DE MARMOLEJO</t>
  </si>
  <si>
    <t>IV TRAIL MONTES COMUNALES ADAMUZ</t>
  </si>
  <si>
    <t>XXI C. P. ZOCO A ZOCO</t>
  </si>
  <si>
    <t>VI MEDIA MARATON LUCENA</t>
  </si>
  <si>
    <t>RAQUEL BERGILLOS RIVERT</t>
  </si>
  <si>
    <t>XXII TRAVESIA DE MONTAÑA SUBBETICA CORDOBESA</t>
  </si>
  <si>
    <t>CROSS DE PUENTE GENIL</t>
  </si>
  <si>
    <t>XXIX MEDIA MARATON DE LISBOA</t>
  </si>
  <si>
    <t>MIRIAM PACHECO HENARES</t>
  </si>
  <si>
    <t>XX C. P. PUENTE ROMANO</t>
  </si>
  <si>
    <t>XXIX MEDIA MARATON MALAGA</t>
  </si>
  <si>
    <t>CROSS MOLINO BLANCO</t>
  </si>
  <si>
    <t>VI C. P. LA SUBBETICA CORDOBESA NOCTURNA</t>
  </si>
  <si>
    <t>IV CARRERA SOLIDARIA AFRICABLE</t>
  </si>
  <si>
    <t>CROSS DE LA CARLOTA</t>
  </si>
  <si>
    <t>XXXIII C. P. BARRIO DE CAÑERO</t>
  </si>
  <si>
    <t>XXXIII C. P. SANTUARIO EL ARENAL</t>
  </si>
  <si>
    <t>IV TRAIL EL CALVARIO DEL DRAGON</t>
  </si>
  <si>
    <t>DESAFIO SUR TORCAL</t>
  </si>
  <si>
    <t>TRAIL DE TEBA</t>
  </si>
  <si>
    <t>XXXVII MEDIA MARATON CIUDAD DE GRANADA</t>
  </si>
  <si>
    <t>XVI CROSS DE LA ASOMADILLA</t>
  </si>
  <si>
    <t>GLOBAL 6K FOR WATER MADRID</t>
  </si>
  <si>
    <t>XXXIII C. P. LOS CALIFAS</t>
  </si>
  <si>
    <t>101 KM RONDA</t>
  </si>
  <si>
    <t>IV C. P. NAZARENA</t>
  </si>
  <si>
    <t>BEATRIZ CRESPO CARVAJAL</t>
  </si>
  <si>
    <t>MARIA DEL CARMEN CABELLO TRIGUERO</t>
  </si>
  <si>
    <t>ULTRA TRAIL BOSQUES DEL SUR</t>
  </si>
  <si>
    <t>XXXIX CARRERA PEDESTRE BARRIO DE BELEN</t>
  </si>
  <si>
    <t>XVIII CARRERA NOCTURNA TROTACALLES</t>
  </si>
  <si>
    <t>V NOCTURNA SAN ANTONIO MONTEJAQUE</t>
  </si>
  <si>
    <t>IX C. P. GO FIT CORDOBA "MEMORIAL CARLOS GALLARDO"</t>
  </si>
  <si>
    <t>XII CARRERA NOCTURNA DE MONTALBAN</t>
  </si>
  <si>
    <t>VII CARRERA NOCTURNA DE MONTORO</t>
  </si>
  <si>
    <t>IX CARRERA NOCTURNA DE ALCOLEA</t>
  </si>
  <si>
    <t>XXXI C. P. VILLA DE BELALCAZAR</t>
  </si>
  <si>
    <t>IX CARRERA NOCTURNA KILOMETROS DE HISTORIA POR MONTURQUE MEMORIAL RAUL LLAMAS LOPEZ</t>
  </si>
  <si>
    <t>XIII C. P. VILLA DEL RIO</t>
  </si>
  <si>
    <t>VIII LA HUELLA DEL BUHO</t>
  </si>
  <si>
    <t>VI C. P. ARQUITECTURA DEL SOL</t>
  </si>
  <si>
    <t>VIII TRAIL NOCTURNO CASTILLO DE CARCABUEY</t>
  </si>
  <si>
    <t>IV CARRERA NOCTURNA DE LA VENDIMIA MORILES</t>
  </si>
  <si>
    <t>III CARRERA NOCTURNA DE ENCINAS REALES</t>
  </si>
  <si>
    <t>VIII CXM CASTIL DE CAMPOS</t>
  </si>
  <si>
    <t>I CARRERA SOLIDARIA ANGELES CUSTODIOS</t>
  </si>
  <si>
    <t>LOURDES CARMEN CALIZ ALGAR</t>
  </si>
  <si>
    <t>XI C. P. DOS LEGUAS DE BAENA</t>
  </si>
  <si>
    <t>III C.N.P. MALAGA</t>
  </si>
  <si>
    <t>TRAIL BERREA SIERRA ANDUJAR</t>
  </si>
  <si>
    <t>V C. P. GUARDIA CIVIL DE MALAGA</t>
  </si>
  <si>
    <t>IV C. P. ECIJA "RUTA DE LOS MONUMENTOS"</t>
  </si>
  <si>
    <t>XV CARRERA DE LA MUJER DE CORDOBA</t>
  </si>
  <si>
    <t>XVI C. P. RUTA DEL ACEITE DE LA VICTORIA</t>
  </si>
  <si>
    <t>VII CARRERA POR MONTAÑA VILLA DE RUTE</t>
  </si>
  <si>
    <t>III SUBIDA AL SANTUARIO DE MARIA SANTISIMA DE ARACELI</t>
  </si>
  <si>
    <t>XXV C. P. DE SAN PEDRO ALCANTARA</t>
  </si>
  <si>
    <t>XXVI MEMORIAL JOAQUIN SANCHEZ LA CARLOTA</t>
  </si>
  <si>
    <t>III LA DESERTICA</t>
  </si>
  <si>
    <t>XXI C. P. PEÑARROYA PUEBLONUEVO "MEMORIAL JUAN GABRIEL GARCIA GUISADO"</t>
  </si>
  <si>
    <t>XXIII C. P. CIUDAD DE AGUILAR</t>
  </si>
  <si>
    <t>XXI C. P. CIUDAD DE LUCENA</t>
  </si>
  <si>
    <t>MARIA ARACELI PEREZ CURIEL</t>
  </si>
  <si>
    <t>NAZARET MENDOZA MORENO</t>
  </si>
  <si>
    <t>LORENA MONTERO RIVAS</t>
  </si>
  <si>
    <t>MAYCA ROMERO SOME</t>
  </si>
  <si>
    <t>XXXX C. P. CAÑADA REAL SORIANA</t>
  </si>
  <si>
    <t>XXXV MEDIA MARATON CORDOBA</t>
  </si>
  <si>
    <t>MARIA DOLORES ROLDAN BURGUILLOS</t>
  </si>
  <si>
    <t>XXIV C. P. LOS CHAMUSCAOS</t>
  </si>
  <si>
    <t>XI C. P. RUTE EN NAVIDAD</t>
  </si>
  <si>
    <t>XXXVII C. P. PALMA DEL RIO</t>
  </si>
  <si>
    <t>XXII CARRERA NAVIDAD MIGUEL RIOS</t>
  </si>
  <si>
    <t>VIII CARRERA DEL KILO BENAMEJI</t>
  </si>
  <si>
    <t>CXM ALHAMBRA &amp; SACROMONTE</t>
  </si>
  <si>
    <t>I SAN SILVESTRE CIUDAD DE LUCENA</t>
  </si>
  <si>
    <t>ANTONIA CORDON LUQUE</t>
  </si>
  <si>
    <t>SAN SILVESTRE JAEN</t>
  </si>
  <si>
    <t xml:space="preserve">RANKING FEMENINO 2019                               CLUB MARATON LUCENA </t>
  </si>
  <si>
    <t xml:space="preserve">RANKING KM FEMENINO  2019                        CLUB MARATON LUCENA </t>
  </si>
  <si>
    <t xml:space="preserve">RANKING KM FEMENINO  2020                        CLUB MARATON LUCENA </t>
  </si>
  <si>
    <t xml:space="preserve">RANKING FEMENINO 2020                               CLUB MARATON LUCENA </t>
  </si>
  <si>
    <t>C. P. DIA DE REYES SANTAELLA</t>
  </si>
  <si>
    <t>XXVIII RUTA CARLOS III CUIDAD DEL SOL</t>
  </si>
  <si>
    <t>XXXVII NOCHE DE SAN ANTON</t>
  </si>
  <si>
    <t>VIII LA CAPITANA RINCON DE LA VICTORIA</t>
  </si>
  <si>
    <t>CROSS DE LA VICTORIA</t>
  </si>
  <si>
    <t>XXV EDP MEDIA MARATON SEVILLA</t>
  </si>
  <si>
    <t>CROSS DE SANTAELLA</t>
  </si>
  <si>
    <t>XXIII MEDIA MARATON ALMERIA</t>
  </si>
  <si>
    <t>IV TRAIL SIERRA DE VILLAFRANCA</t>
  </si>
  <si>
    <t>XXX MEDIA MARATON PUENTE GENIL</t>
  </si>
  <si>
    <t>IV CROSS SAN SEBASTIAN DE LOS BALLESTEROS</t>
  </si>
  <si>
    <t>XXXVII C. P. SANTISIMA TRINIDAD TRINITARIOS</t>
  </si>
  <si>
    <t>XXXVI ZURICH MARATON SEVILLA</t>
  </si>
  <si>
    <t>XXII C. P. ZOCO A ZOCO</t>
  </si>
  <si>
    <t>SANDRA REPULLO JIMENEZ</t>
  </si>
  <si>
    <t>VII MEDIA MARATON CIUDAD DE LUCENA</t>
  </si>
  <si>
    <t>IV CARRERA URBANA CIUDAD DE TORRE DEL MAR</t>
  </si>
  <si>
    <t>8-mar.-20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</si>
</sst>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11" xfId="0" applyNumberFormat="1" applyFont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167" fontId="0" fillId="34" borderId="13" xfId="0" applyNumberFormat="1" applyFont="1" applyFill="1" applyBorder="1" applyAlignment="1">
      <alignment horizontal="center" vertical="center" wrapText="1"/>
    </xf>
    <xf numFmtId="175" fontId="0" fillId="0" borderId="11" xfId="0" applyNumberFormat="1" applyBorder="1" applyAlignment="1">
      <alignment/>
    </xf>
    <xf numFmtId="170" fontId="0" fillId="0" borderId="11" xfId="0" applyNumberForma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167" fontId="6" fillId="33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5" fillId="33" borderId="12" xfId="0" applyFont="1" applyFill="1" applyBorder="1" applyAlignment="1">
      <alignment horizontal="center" vertical="center" textRotation="45" wrapText="1"/>
    </xf>
    <xf numFmtId="0" fontId="5" fillId="0" borderId="13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1"/>
  <sheetViews>
    <sheetView tabSelected="1" zoomScalePageLayoutView="0" workbookViewId="0" topLeftCell="A1">
      <pane xSplit="4" topLeftCell="M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3" width="11.421875" style="0" customWidth="1"/>
    <col min="44" max="44" width="15.28125" style="0" customWidth="1"/>
    <col min="45" max="45" width="11.421875" style="0" customWidth="1"/>
    <col min="46" max="46" width="12.28125" style="0" customWidth="1"/>
    <col min="47" max="47" width="12.140625" style="0" customWidth="1"/>
    <col min="48" max="48" width="11.421875" style="0" customWidth="1"/>
    <col min="49" max="49" width="12.421875" style="0" customWidth="1"/>
    <col min="50" max="64" width="11.421875" style="0" customWidth="1"/>
    <col min="65" max="65" width="13.421875" style="0" customWidth="1"/>
    <col min="66" max="71" width="11.421875" style="0" customWidth="1"/>
  </cols>
  <sheetData>
    <row r="1" spans="2:84" ht="45" customHeight="1" thickTop="1">
      <c r="B1" s="33" t="s">
        <v>470</v>
      </c>
      <c r="C1" s="35" t="s">
        <v>1</v>
      </c>
      <c r="D1" s="37" t="s">
        <v>0</v>
      </c>
      <c r="E1" s="6" t="s">
        <v>472</v>
      </c>
      <c r="F1" s="6" t="s">
        <v>473</v>
      </c>
      <c r="G1" s="19" t="s">
        <v>474</v>
      </c>
      <c r="H1" s="19" t="s">
        <v>187</v>
      </c>
      <c r="I1" s="6" t="s">
        <v>475</v>
      </c>
      <c r="J1" s="19" t="s">
        <v>476</v>
      </c>
      <c r="K1" s="19" t="s">
        <v>477</v>
      </c>
      <c r="L1" s="20" t="s">
        <v>478</v>
      </c>
      <c r="M1" s="6" t="s">
        <v>479</v>
      </c>
      <c r="N1" s="21" t="s">
        <v>480</v>
      </c>
      <c r="O1" s="6" t="s">
        <v>481</v>
      </c>
      <c r="P1" s="6" t="s">
        <v>482</v>
      </c>
      <c r="Q1" s="6" t="s">
        <v>483</v>
      </c>
      <c r="R1" s="19" t="s">
        <v>484</v>
      </c>
      <c r="S1" s="20" t="s">
        <v>485</v>
      </c>
      <c r="T1" s="19" t="s">
        <v>487</v>
      </c>
      <c r="U1" s="21" t="s">
        <v>488</v>
      </c>
      <c r="V1" s="19"/>
      <c r="W1" s="20"/>
      <c r="X1" s="19"/>
      <c r="Y1" s="20"/>
      <c r="Z1" s="19"/>
      <c r="AA1" s="20"/>
      <c r="AB1" s="20"/>
      <c r="AC1" s="6"/>
      <c r="AD1" s="19"/>
      <c r="AE1" s="6"/>
      <c r="AF1" s="19"/>
      <c r="AG1" s="31"/>
      <c r="AH1" s="19"/>
      <c r="AI1" s="19"/>
      <c r="AJ1" s="21"/>
      <c r="AK1" s="6"/>
      <c r="AL1" s="6"/>
      <c r="AM1" s="21"/>
      <c r="AN1" s="19"/>
      <c r="AO1" s="19"/>
      <c r="AP1" s="19"/>
      <c r="AQ1" s="6"/>
      <c r="AR1" s="7"/>
      <c r="AS1" s="20"/>
      <c r="AT1" s="31"/>
      <c r="AU1" s="6"/>
      <c r="AV1" s="6"/>
      <c r="AW1" s="6"/>
      <c r="AX1" s="6"/>
      <c r="AY1" s="20"/>
      <c r="AZ1" s="6"/>
      <c r="BA1" s="19"/>
      <c r="BB1" s="20"/>
      <c r="BC1" s="19"/>
      <c r="BD1" s="19"/>
      <c r="BE1" s="6"/>
      <c r="BF1" s="19"/>
      <c r="BG1" s="19"/>
      <c r="BH1" s="6"/>
      <c r="BI1" s="21"/>
      <c r="BJ1" s="19"/>
      <c r="BK1" s="21"/>
      <c r="BL1" s="19"/>
      <c r="BM1" s="7"/>
      <c r="BN1" s="20"/>
      <c r="BO1" s="20"/>
      <c r="BP1" s="19"/>
      <c r="BQ1" s="20"/>
      <c r="BR1" s="19"/>
      <c r="BS1" s="6"/>
      <c r="BT1" s="19"/>
      <c r="BU1" s="19"/>
      <c r="BV1" s="6"/>
      <c r="BW1" s="6"/>
      <c r="BX1" s="6"/>
      <c r="BY1" s="19"/>
      <c r="BZ1" s="19"/>
      <c r="CA1" s="6"/>
      <c r="CB1" s="19"/>
      <c r="CC1" s="19"/>
      <c r="CD1" s="19"/>
      <c r="CE1" s="19"/>
      <c r="CF1" s="6"/>
    </row>
    <row r="2" spans="2:84" s="9" customFormat="1" ht="12.75" customHeight="1">
      <c r="B2" s="34"/>
      <c r="C2" s="36"/>
      <c r="D2" s="38"/>
      <c r="E2" s="8">
        <v>43842</v>
      </c>
      <c r="F2" s="8">
        <v>43842</v>
      </c>
      <c r="G2" s="8">
        <v>43848</v>
      </c>
      <c r="H2" s="8">
        <v>43849</v>
      </c>
      <c r="I2" s="8">
        <v>43849</v>
      </c>
      <c r="J2" s="8">
        <v>43856</v>
      </c>
      <c r="K2" s="8">
        <v>43856</v>
      </c>
      <c r="L2" s="8">
        <v>43863</v>
      </c>
      <c r="M2" s="8">
        <v>43863</v>
      </c>
      <c r="N2" s="8">
        <v>43870</v>
      </c>
      <c r="O2" s="8">
        <v>43870</v>
      </c>
      <c r="P2" s="8">
        <v>43877</v>
      </c>
      <c r="Q2" s="8">
        <v>43877</v>
      </c>
      <c r="R2" s="8">
        <v>43884</v>
      </c>
      <c r="S2" s="8">
        <v>43889</v>
      </c>
      <c r="T2" s="8">
        <v>43891</v>
      </c>
      <c r="U2" s="8" t="s">
        <v>489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3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ht="12.75">
      <c r="A3" s="5"/>
      <c r="B3" s="11" t="s">
        <v>34</v>
      </c>
      <c r="C3" s="2">
        <f>COUNTA(E3:CF3)</f>
        <v>3</v>
      </c>
      <c r="D3" s="24">
        <f>SUM(E3:CF3)</f>
        <v>88.892</v>
      </c>
      <c r="E3" s="24"/>
      <c r="F3" s="24">
        <v>25.6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>
        <v>42.195</v>
      </c>
      <c r="S3" s="24"/>
      <c r="T3" s="24">
        <v>21.097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9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2:84" ht="12.75">
      <c r="B4" s="11" t="s">
        <v>260</v>
      </c>
      <c r="C4" s="2">
        <f>COUNTA(E4:CF4)</f>
        <v>3</v>
      </c>
      <c r="D4" s="24">
        <f>SUM(E4:CF4)</f>
        <v>88.892</v>
      </c>
      <c r="E4" s="24"/>
      <c r="F4" s="24">
        <v>25.6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>
        <v>42.195</v>
      </c>
      <c r="S4" s="24"/>
      <c r="T4" s="24">
        <v>21.097</v>
      </c>
      <c r="U4" s="24"/>
      <c r="V4" s="24"/>
      <c r="W4" s="24"/>
      <c r="X4" s="24"/>
      <c r="Y4" s="24"/>
      <c r="Z4" s="24"/>
      <c r="AA4" s="24"/>
      <c r="AB4" s="26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9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</row>
    <row r="5" spans="2:84" ht="12.75">
      <c r="B5" s="11" t="s">
        <v>178</v>
      </c>
      <c r="C5" s="2">
        <f>COUNTA(E5:CF5)</f>
        <v>3</v>
      </c>
      <c r="D5" s="24">
        <f>SUM(E5:CF5)</f>
        <v>84.38900000000001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>
        <v>21.097</v>
      </c>
      <c r="P5" s="24"/>
      <c r="Q5" s="24"/>
      <c r="R5" s="24">
        <v>42.195</v>
      </c>
      <c r="S5" s="24"/>
      <c r="T5" s="24">
        <v>21.097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9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1:84" ht="12.75">
      <c r="A6" s="5"/>
      <c r="B6" s="17" t="s">
        <v>180</v>
      </c>
      <c r="C6" s="2">
        <f>COUNTA(E6:CF6)</f>
        <v>5</v>
      </c>
      <c r="D6" s="24">
        <f>SUM(E6:CF6)</f>
        <v>79.291</v>
      </c>
      <c r="E6" s="24"/>
      <c r="F6" s="24"/>
      <c r="G6" s="24">
        <v>10</v>
      </c>
      <c r="H6" s="24"/>
      <c r="I6" s="24"/>
      <c r="J6" s="24"/>
      <c r="K6" s="24">
        <v>21.097</v>
      </c>
      <c r="L6" s="24"/>
      <c r="M6" s="24">
        <v>21.097</v>
      </c>
      <c r="N6" s="24"/>
      <c r="O6" s="24"/>
      <c r="P6" s="24"/>
      <c r="Q6" s="24"/>
      <c r="R6" s="24"/>
      <c r="S6" s="24">
        <v>6</v>
      </c>
      <c r="T6" s="24">
        <v>21.097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9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1:84" ht="12.75">
      <c r="A7" s="5"/>
      <c r="B7" s="17" t="s">
        <v>339</v>
      </c>
      <c r="C7" s="2">
        <f>COUNTA(E7:CF7)</f>
        <v>5</v>
      </c>
      <c r="D7" s="24">
        <f>SUM(E7:CF7)</f>
        <v>79.291</v>
      </c>
      <c r="E7" s="24"/>
      <c r="F7" s="24"/>
      <c r="G7" s="24">
        <v>10</v>
      </c>
      <c r="H7" s="24"/>
      <c r="I7" s="24"/>
      <c r="J7" s="24"/>
      <c r="K7" s="24">
        <v>21.097</v>
      </c>
      <c r="L7" s="24"/>
      <c r="M7" s="24"/>
      <c r="N7" s="24"/>
      <c r="O7" s="24">
        <v>21.097</v>
      </c>
      <c r="P7" s="24"/>
      <c r="Q7" s="24"/>
      <c r="R7" s="24"/>
      <c r="S7" s="24">
        <v>6</v>
      </c>
      <c r="T7" s="24">
        <v>21.097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9"/>
      <c r="BW7" s="24"/>
      <c r="BX7" s="24"/>
      <c r="BY7" s="24"/>
      <c r="BZ7" s="24"/>
      <c r="CA7" s="24"/>
      <c r="CB7" s="24"/>
      <c r="CC7" s="24"/>
      <c r="CD7" s="24"/>
      <c r="CE7" s="24"/>
      <c r="CF7" s="24"/>
    </row>
    <row r="8" spans="2:84" ht="12.75">
      <c r="B8" s="17" t="s">
        <v>235</v>
      </c>
      <c r="C8" s="2">
        <f>COUNTA(E8:CF8)</f>
        <v>4</v>
      </c>
      <c r="D8" s="24">
        <f>SUM(E8:CF8)</f>
        <v>79.194</v>
      </c>
      <c r="E8" s="24"/>
      <c r="F8" s="24"/>
      <c r="G8" s="24">
        <v>10</v>
      </c>
      <c r="H8" s="24"/>
      <c r="I8" s="24"/>
      <c r="J8" s="24"/>
      <c r="K8" s="24">
        <v>21.097</v>
      </c>
      <c r="L8" s="24"/>
      <c r="M8" s="24"/>
      <c r="N8" s="24">
        <v>27</v>
      </c>
      <c r="O8" s="24"/>
      <c r="P8" s="24"/>
      <c r="Q8" s="24"/>
      <c r="R8" s="24"/>
      <c r="S8" s="24"/>
      <c r="T8" s="24">
        <v>21.097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2:84" ht="12.75">
      <c r="B9" s="17" t="s">
        <v>283</v>
      </c>
      <c r="C9" s="2">
        <f>COUNTA(E9:CF9)</f>
        <v>3</v>
      </c>
      <c r="D9" s="24">
        <f>SUM(E9:CF9)</f>
        <v>58.194</v>
      </c>
      <c r="E9" s="24"/>
      <c r="F9" s="24"/>
      <c r="G9" s="24"/>
      <c r="H9" s="24"/>
      <c r="I9" s="24">
        <v>16</v>
      </c>
      <c r="J9" s="24"/>
      <c r="K9" s="24"/>
      <c r="L9" s="24"/>
      <c r="M9" s="24"/>
      <c r="N9" s="24"/>
      <c r="O9" s="24">
        <v>21.097</v>
      </c>
      <c r="P9" s="24"/>
      <c r="Q9" s="24"/>
      <c r="R9" s="24"/>
      <c r="S9" s="24"/>
      <c r="T9" s="24">
        <v>21.097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9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1:84" ht="12.75">
      <c r="A10" s="5"/>
      <c r="B10" s="17" t="s">
        <v>220</v>
      </c>
      <c r="C10" s="2">
        <f>COUNTA(E10:CF10)</f>
        <v>3</v>
      </c>
      <c r="D10" s="24">
        <f>SUM(E10:CF10)</f>
        <v>52.194</v>
      </c>
      <c r="E10" s="24"/>
      <c r="F10" s="24"/>
      <c r="G10" s="24"/>
      <c r="H10" s="24"/>
      <c r="I10" s="24"/>
      <c r="J10" s="24"/>
      <c r="K10" s="24">
        <v>21.097</v>
      </c>
      <c r="L10" s="24"/>
      <c r="M10" s="24"/>
      <c r="N10" s="24"/>
      <c r="O10" s="24"/>
      <c r="P10" s="24"/>
      <c r="Q10" s="24"/>
      <c r="R10" s="24"/>
      <c r="S10" s="24"/>
      <c r="T10" s="24">
        <v>21.097</v>
      </c>
      <c r="U10" s="24">
        <v>10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9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2:84" ht="12.75">
      <c r="B11" s="17" t="s">
        <v>241</v>
      </c>
      <c r="C11" s="2">
        <f>COUNTA(E11:CF11)</f>
        <v>3</v>
      </c>
      <c r="D11" s="24">
        <f>SUM(E11:CF11)</f>
        <v>52.194</v>
      </c>
      <c r="E11" s="24"/>
      <c r="F11" s="24"/>
      <c r="G11" s="24"/>
      <c r="H11" s="24"/>
      <c r="I11" s="24"/>
      <c r="J11" s="24"/>
      <c r="K11" s="24">
        <v>21.097</v>
      </c>
      <c r="L11" s="24"/>
      <c r="M11" s="24"/>
      <c r="N11" s="24"/>
      <c r="O11" s="24"/>
      <c r="P11" s="24"/>
      <c r="Q11" s="24"/>
      <c r="R11" s="24"/>
      <c r="S11" s="24"/>
      <c r="T11" s="24">
        <v>21.097</v>
      </c>
      <c r="U11" s="24">
        <v>10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9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ht="12.75">
      <c r="A12" s="5"/>
      <c r="B12" s="18" t="s">
        <v>56</v>
      </c>
      <c r="C12" s="2">
        <f>COUNTA(E12:CF12)</f>
        <v>4</v>
      </c>
      <c r="D12" s="24">
        <f>SUM(E12:CF12)</f>
        <v>46.297</v>
      </c>
      <c r="E12" s="24"/>
      <c r="F12" s="24"/>
      <c r="G12" s="24">
        <v>10</v>
      </c>
      <c r="H12" s="24"/>
      <c r="I12" s="24"/>
      <c r="J12" s="24"/>
      <c r="K12" s="24">
        <v>21.097</v>
      </c>
      <c r="L12" s="24"/>
      <c r="M12" s="24"/>
      <c r="N12" s="24"/>
      <c r="O12" s="24"/>
      <c r="P12" s="24"/>
      <c r="Q12" s="24">
        <v>9.2</v>
      </c>
      <c r="R12" s="24"/>
      <c r="S12" s="24">
        <v>6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1:84" ht="12.75">
      <c r="A13" s="5"/>
      <c r="B13" s="17" t="s">
        <v>152</v>
      </c>
      <c r="C13" s="2">
        <f>COUNTA(E13:CF13)</f>
        <v>2</v>
      </c>
      <c r="D13" s="24">
        <f>SUM(E13:CF13)</f>
        <v>42.194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v>21.097</v>
      </c>
      <c r="P13" s="24"/>
      <c r="Q13" s="24"/>
      <c r="R13" s="24"/>
      <c r="S13" s="24"/>
      <c r="T13" s="24">
        <v>21.097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</row>
    <row r="14" spans="2:84" ht="12.75">
      <c r="B14" s="17" t="s">
        <v>436</v>
      </c>
      <c r="C14" s="2">
        <f>COUNTA(E14:CF14)</f>
        <v>3</v>
      </c>
      <c r="D14" s="24">
        <f>SUM(E14:CF14)</f>
        <v>41.097</v>
      </c>
      <c r="E14" s="24"/>
      <c r="F14" s="24"/>
      <c r="G14" s="24">
        <v>10</v>
      </c>
      <c r="H14" s="24"/>
      <c r="I14" s="24"/>
      <c r="J14" s="24"/>
      <c r="K14" s="24">
        <v>21.097</v>
      </c>
      <c r="L14" s="24"/>
      <c r="M14" s="24"/>
      <c r="N14" s="24"/>
      <c r="O14" s="24"/>
      <c r="P14" s="24"/>
      <c r="Q14" s="24"/>
      <c r="R14" s="24"/>
      <c r="S14" s="24"/>
      <c r="T14" s="24"/>
      <c r="U14" s="24">
        <v>10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2:84" ht="12.75">
      <c r="B15" s="17" t="s">
        <v>367</v>
      </c>
      <c r="C15" s="2">
        <f>COUNTA(E15:CF15)</f>
        <v>3</v>
      </c>
      <c r="D15" s="24">
        <f>SUM(E15:CF15)</f>
        <v>40.297</v>
      </c>
      <c r="E15" s="24"/>
      <c r="F15" s="24"/>
      <c r="G15" s="24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>
        <v>9.2</v>
      </c>
      <c r="R15" s="24"/>
      <c r="S15" s="24"/>
      <c r="T15" s="24">
        <v>21.097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2:84" ht="12.75">
      <c r="B16" s="17" t="s">
        <v>259</v>
      </c>
      <c r="C16" s="2">
        <f>COUNTA(E16:CF16)</f>
        <v>2</v>
      </c>
      <c r="D16" s="24">
        <f>SUM(E16:CF16)</f>
        <v>33.097</v>
      </c>
      <c r="E16" s="24"/>
      <c r="F16" s="24"/>
      <c r="G16" s="24"/>
      <c r="H16" s="24"/>
      <c r="I16" s="24"/>
      <c r="J16" s="24"/>
      <c r="K16" s="24"/>
      <c r="L16" s="24"/>
      <c r="M16" s="24">
        <v>21.097</v>
      </c>
      <c r="N16" s="24">
        <v>12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2:84" ht="12.75">
      <c r="B17" s="17" t="s">
        <v>394</v>
      </c>
      <c r="C17" s="2">
        <f>COUNTA(E17:CF17)</f>
        <v>2</v>
      </c>
      <c r="D17" s="24">
        <f>SUM(E17:CF17)</f>
        <v>31.097</v>
      </c>
      <c r="E17" s="24"/>
      <c r="F17" s="24"/>
      <c r="G17" s="24">
        <v>10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>
        <v>21.097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2:84" ht="12.75">
      <c r="B18" s="17" t="s">
        <v>455</v>
      </c>
      <c r="C18" s="2">
        <f>COUNTA(E18:CF18)</f>
        <v>2</v>
      </c>
      <c r="D18" s="24">
        <f>SUM(E18:CF18)</f>
        <v>31.097</v>
      </c>
      <c r="E18" s="24"/>
      <c r="F18" s="24"/>
      <c r="G18" s="24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21.097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2:84" ht="12.75">
      <c r="B19" s="18" t="s">
        <v>179</v>
      </c>
      <c r="C19" s="2">
        <f>COUNTA(E19:CF19)</f>
        <v>2</v>
      </c>
      <c r="D19" s="24">
        <f>SUM(E19:CF19)</f>
        <v>31.097</v>
      </c>
      <c r="E19" s="24"/>
      <c r="F19" s="24"/>
      <c r="G19" s="24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>
        <v>21.097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9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</row>
    <row r="20" spans="2:84" ht="12.75">
      <c r="B20" s="17" t="s">
        <v>454</v>
      </c>
      <c r="C20" s="2">
        <f>COUNTA(E20:CF20)</f>
        <v>2</v>
      </c>
      <c r="D20" s="24">
        <f>SUM(E20:CF20)</f>
        <v>31.097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>
        <v>21.097</v>
      </c>
      <c r="U20" s="24">
        <v>10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9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2:84" ht="12.75">
      <c r="B21" s="17" t="s">
        <v>312</v>
      </c>
      <c r="C21" s="2">
        <f>COUNTA(E21:CF21)</f>
        <v>2</v>
      </c>
      <c r="D21" s="24">
        <f>SUM(E21:CF21)</f>
        <v>31.097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>
        <v>21.097</v>
      </c>
      <c r="U21" s="24">
        <v>10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ht="12.75">
      <c r="A22" s="5"/>
      <c r="B22" s="17" t="s">
        <v>106</v>
      </c>
      <c r="C22" s="2">
        <f>COUNTA(E22:CF22)</f>
        <v>2</v>
      </c>
      <c r="D22" s="24">
        <f>SUM(E22:CF22)</f>
        <v>28.297</v>
      </c>
      <c r="E22" s="24">
        <v>7.2</v>
      </c>
      <c r="F22" s="24"/>
      <c r="G22" s="24"/>
      <c r="H22" s="24"/>
      <c r="I22" s="24"/>
      <c r="J22" s="24"/>
      <c r="K22" s="24"/>
      <c r="L22" s="24"/>
      <c r="M22" s="24"/>
      <c r="N22" s="24"/>
      <c r="O22" s="24">
        <v>21.097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2:84" ht="12.75">
      <c r="B23" s="17" t="s">
        <v>275</v>
      </c>
      <c r="C23" s="2">
        <f>COUNTA(E23:CF23)</f>
        <v>4</v>
      </c>
      <c r="D23" s="24">
        <f>SUM(E23:CF23)</f>
        <v>23</v>
      </c>
      <c r="E23" s="24"/>
      <c r="F23" s="24"/>
      <c r="G23" s="24"/>
      <c r="H23" s="24">
        <v>6</v>
      </c>
      <c r="I23" s="24"/>
      <c r="J23" s="24">
        <v>6</v>
      </c>
      <c r="K23" s="24"/>
      <c r="L23" s="24">
        <v>5</v>
      </c>
      <c r="M23" s="24"/>
      <c r="N23" s="24"/>
      <c r="O23" s="24"/>
      <c r="P23" s="24">
        <v>6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9"/>
      <c r="BW23" s="24"/>
      <c r="BX23" s="24"/>
      <c r="BY23" s="24"/>
      <c r="BZ23" s="24"/>
      <c r="CA23" s="24"/>
      <c r="CB23" s="24"/>
      <c r="CC23" s="24"/>
      <c r="CD23" s="24"/>
      <c r="CE23" s="24"/>
      <c r="CF23" s="24"/>
    </row>
    <row r="24" spans="2:84" ht="12.75">
      <c r="B24" s="18" t="s">
        <v>256</v>
      </c>
      <c r="C24" s="2">
        <f>COUNTA(E24:CF24)</f>
        <v>1</v>
      </c>
      <c r="D24" s="24">
        <f>SUM(E24:CF24)</f>
        <v>21.097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>
        <v>21.097</v>
      </c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2:84" ht="12.75">
      <c r="B25" s="17" t="s">
        <v>340</v>
      </c>
      <c r="C25" s="2">
        <f>COUNTA(E25:CF25)</f>
        <v>1</v>
      </c>
      <c r="D25" s="24">
        <f>SUM(E25:CF25)</f>
        <v>21.097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>
        <v>21.097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</row>
    <row r="26" spans="2:84" ht="12.75">
      <c r="B26" s="17" t="s">
        <v>293</v>
      </c>
      <c r="C26" s="2">
        <f>COUNTA(E26:CF26)</f>
        <v>1</v>
      </c>
      <c r="D26" s="24">
        <f>SUM(E26:CF26)</f>
        <v>21.097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>
        <v>21.097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1:84" ht="12.75">
      <c r="A27" s="5"/>
      <c r="B27" s="17" t="s">
        <v>222</v>
      </c>
      <c r="C27" s="2">
        <f>COUNTA(E27:CF27)</f>
        <v>1</v>
      </c>
      <c r="D27" s="24">
        <f>SUM(E27:CF27)</f>
        <v>10</v>
      </c>
      <c r="E27" s="24"/>
      <c r="F27" s="24"/>
      <c r="G27" s="24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9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2:84" ht="12.75">
      <c r="B28" s="17" t="s">
        <v>453</v>
      </c>
      <c r="C28" s="2">
        <f>COUNTA(E28:CF28)</f>
        <v>1</v>
      </c>
      <c r="D28" s="24">
        <f>SUM(E28:CF28)</f>
        <v>10</v>
      </c>
      <c r="E28" s="24"/>
      <c r="F28" s="24"/>
      <c r="G28" s="24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</row>
    <row r="29" spans="2:84" ht="12.75">
      <c r="B29" s="17" t="s">
        <v>331</v>
      </c>
      <c r="C29" s="2">
        <f>COUNTA(E29:CF29)</f>
        <v>1</v>
      </c>
      <c r="D29" s="24">
        <f>SUM(E29:CF29)</f>
        <v>10</v>
      </c>
      <c r="E29" s="24"/>
      <c r="F29" s="24"/>
      <c r="G29" s="24">
        <v>10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</row>
    <row r="30" spans="2:84" ht="12.75">
      <c r="B30" s="17" t="s">
        <v>452</v>
      </c>
      <c r="C30" s="2">
        <f>COUNTA(E30:CF30)</f>
        <v>1</v>
      </c>
      <c r="D30" s="24">
        <f>SUM(E30:CF30)</f>
        <v>10</v>
      </c>
      <c r="E30" s="24"/>
      <c r="F30" s="24"/>
      <c r="G30" s="24">
        <v>10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</row>
    <row r="31" spans="2:84" ht="12.75">
      <c r="B31" s="18" t="s">
        <v>458</v>
      </c>
      <c r="C31" s="2">
        <f>COUNTA(E31:CF31)</f>
        <v>1</v>
      </c>
      <c r="D31" s="24">
        <f>SUM(E31:CF31)</f>
        <v>10</v>
      </c>
      <c r="E31" s="24"/>
      <c r="F31" s="24"/>
      <c r="G31" s="24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</row>
    <row r="32" spans="2:84" ht="12.75">
      <c r="B32" s="18" t="s">
        <v>486</v>
      </c>
      <c r="C32" s="2">
        <f>COUNTA(E32:CF32)</f>
        <v>1</v>
      </c>
      <c r="D32" s="24">
        <f>SUM(E32:CF32)</f>
        <v>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>
        <v>6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</row>
    <row r="33" spans="2:84" ht="12.75">
      <c r="B33" s="17" t="s">
        <v>11</v>
      </c>
      <c r="C33" s="2">
        <f>COUNTA(E33:CF33)</f>
        <v>0</v>
      </c>
      <c r="D33" s="24">
        <f>SUM(E33:CF33)</f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</row>
    <row r="34" spans="2:84" ht="12.75">
      <c r="B34" s="17" t="s">
        <v>153</v>
      </c>
      <c r="C34" s="2">
        <f>COUNTA(E34:CF34)</f>
        <v>0</v>
      </c>
      <c r="D34" s="24">
        <f>SUM(E34:CF34)</f>
        <v>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</row>
    <row r="35" spans="2:84" ht="12.75">
      <c r="B35" s="17" t="s">
        <v>195</v>
      </c>
      <c r="C35" s="2">
        <f>COUNTA(E35:CF35)</f>
        <v>0</v>
      </c>
      <c r="D35" s="24">
        <f>SUM(E35:CF35)</f>
        <v>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2:84" ht="12.75">
      <c r="B36" s="17" t="s">
        <v>78</v>
      </c>
      <c r="C36" s="2">
        <f>COUNTA(E36:CF36)</f>
        <v>0</v>
      </c>
      <c r="D36" s="24">
        <f>SUM(E36:CF36)</f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2:84" ht="12.75">
      <c r="B37" s="17" t="s">
        <v>240</v>
      </c>
      <c r="C37" s="2">
        <f>COUNTA(E37:CF37)</f>
        <v>0</v>
      </c>
      <c r="D37" s="24">
        <f>SUM(E37:CF37)</f>
        <v>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9"/>
      <c r="BW37" s="24"/>
      <c r="BX37" s="24"/>
      <c r="BY37" s="24"/>
      <c r="BZ37" s="24"/>
      <c r="CA37" s="24"/>
      <c r="CB37" s="24"/>
      <c r="CC37" s="24"/>
      <c r="CD37" s="24"/>
      <c r="CE37" s="24"/>
      <c r="CF37" s="24"/>
    </row>
    <row r="38" spans="2:84" ht="12.75">
      <c r="B38" s="17" t="s">
        <v>322</v>
      </c>
      <c r="C38" s="2">
        <f>COUNTA(E38:CF38)</f>
        <v>0</v>
      </c>
      <c r="D38" s="24">
        <f>SUM(E38:CF38)</f>
        <v>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</row>
    <row r="39" spans="1:84" ht="12.75">
      <c r="A39" s="5"/>
      <c r="B39" s="17" t="s">
        <v>37</v>
      </c>
      <c r="C39" s="2">
        <f>COUNTA(E39:CF39)</f>
        <v>0</v>
      </c>
      <c r="D39" s="24">
        <f>SUM(E39:CF39)</f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</row>
    <row r="40" spans="2:84" ht="12.75">
      <c r="B40" s="17" t="s">
        <v>398</v>
      </c>
      <c r="C40" s="2">
        <f>COUNTA(E40:CF40)</f>
        <v>0</v>
      </c>
      <c r="D40" s="24">
        <f>SUM(E40:CF40)</f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</row>
    <row r="41" spans="2:84" ht="12.75">
      <c r="B41" s="17" t="s">
        <v>118</v>
      </c>
      <c r="C41" s="2">
        <f>COUNTA(E41:CF41)</f>
        <v>0</v>
      </c>
      <c r="D41" s="24">
        <f>SUM(E41:CF41)</f>
        <v>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</row>
    <row r="42" spans="2:84" ht="12.75">
      <c r="B42" s="18" t="s">
        <v>292</v>
      </c>
      <c r="C42" s="2">
        <f>COUNTA(E42:CF42)</f>
        <v>0</v>
      </c>
      <c r="D42" s="24">
        <f>SUM(E42:CF42)</f>
        <v>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</row>
    <row r="43" spans="2:84" ht="12.75">
      <c r="B43" s="18" t="s">
        <v>416</v>
      </c>
      <c r="C43" s="2">
        <f>COUNTA(E43:CF43)</f>
        <v>0</v>
      </c>
      <c r="D43" s="24">
        <f>SUM(E43:CF43)</f>
        <v>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</row>
    <row r="44" spans="2:84" ht="12.75">
      <c r="B44" s="17" t="s">
        <v>188</v>
      </c>
      <c r="C44" s="2">
        <f>COUNTA(E44:CF44)</f>
        <v>0</v>
      </c>
      <c r="D44" s="24">
        <f>SUM(E44:CF44)</f>
        <v>0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</row>
    <row r="45" spans="2:84" ht="12.75">
      <c r="B45" s="17" t="s">
        <v>223</v>
      </c>
      <c r="C45" s="2">
        <f>COUNTA(E45:CF45)</f>
        <v>0</v>
      </c>
      <c r="D45" s="24">
        <f>SUM(E45:CF45)</f>
        <v>0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</row>
    <row r="46" spans="2:84" ht="12.75">
      <c r="B46" s="17" t="s">
        <v>310</v>
      </c>
      <c r="C46" s="2">
        <f>COUNTA(E46:CF46)</f>
        <v>0</v>
      </c>
      <c r="D46" s="24">
        <f>SUM(E46:CF46)</f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2:84" ht="12.75">
      <c r="B47" s="17" t="s">
        <v>74</v>
      </c>
      <c r="C47" s="2">
        <f>COUNTA(E47:CF47)</f>
        <v>0</v>
      </c>
      <c r="D47" s="24">
        <f>SUM(E47:CF47)</f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2:84" ht="12.75">
      <c r="B48" s="18" t="s">
        <v>243</v>
      </c>
      <c r="C48" s="2">
        <f>COUNTA(E48:CF48)</f>
        <v>0</v>
      </c>
      <c r="D48" s="24">
        <f>SUM(E48:CF48)</f>
        <v>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</row>
    <row r="49" spans="2:84" ht="12.75">
      <c r="B49" s="17" t="s">
        <v>138</v>
      </c>
      <c r="C49" s="2">
        <f>COUNTA(E49:CF49)</f>
        <v>0</v>
      </c>
      <c r="D49" s="24">
        <f>SUM(E49:CF49)</f>
        <v>0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</row>
    <row r="50" spans="2:84" ht="12.75">
      <c r="B50" s="18" t="s">
        <v>76</v>
      </c>
      <c r="C50" s="2">
        <f>COUNTA(E50:CF50)</f>
        <v>0</v>
      </c>
      <c r="D50" s="24">
        <f>SUM(E50:CF50)</f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2:84" ht="12.75">
      <c r="B51" s="18" t="s">
        <v>417</v>
      </c>
      <c r="C51" s="2">
        <f>COUNTA(E51:CF51)</f>
        <v>0</v>
      </c>
      <c r="D51" s="24">
        <f>SUM(E51:CF51)</f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2:84" ht="12.75">
      <c r="B52" s="18" t="s">
        <v>127</v>
      </c>
      <c r="C52" s="2">
        <f>COUNTA(E52:CF52)</f>
        <v>0</v>
      </c>
      <c r="D52" s="24">
        <f>SUM(E52:CF52)</f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</row>
    <row r="53" spans="2:84" ht="12.75">
      <c r="B53" s="18" t="s">
        <v>466</v>
      </c>
      <c r="C53" s="2">
        <f>COUNTA(E53:CF53)</f>
        <v>0</v>
      </c>
      <c r="D53" s="24">
        <f>SUM(E53:CF53)</f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</row>
    <row r="54" spans="2:84" ht="12.75">
      <c r="B54" s="17"/>
      <c r="C54" s="2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2:84" ht="12.75">
      <c r="B55" s="17"/>
      <c r="C55" s="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2:84" ht="12.75">
      <c r="B56" s="17"/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2:84" ht="12.75">
      <c r="B57" s="17"/>
      <c r="C57" s="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spans="2:84" ht="12.75">
      <c r="B58" s="4"/>
      <c r="C58" s="2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</row>
    <row r="59" ht="12.75">
      <c r="C59" s="3"/>
    </row>
    <row r="60" spans="3:4" ht="12.75">
      <c r="C60" s="9" t="s">
        <v>4</v>
      </c>
      <c r="D60" s="25">
        <f>SUM(D3:D59)</f>
        <v>1191.5859999999998</v>
      </c>
    </row>
    <row r="61" ht="12.75">
      <c r="D61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60" width="11.421875" style="14" customWidth="1"/>
  </cols>
  <sheetData>
    <row r="1" spans="2:60" ht="45" customHeight="1" thickTop="1">
      <c r="B1" s="33" t="s">
        <v>99</v>
      </c>
      <c r="C1" s="35" t="s">
        <v>1</v>
      </c>
      <c r="D1" s="39" t="s">
        <v>2</v>
      </c>
      <c r="E1" s="41" t="s">
        <v>3</v>
      </c>
      <c r="F1" s="6" t="s">
        <v>101</v>
      </c>
      <c r="G1" s="6" t="s">
        <v>102</v>
      </c>
      <c r="H1" s="6" t="s">
        <v>103</v>
      </c>
      <c r="I1" s="6" t="s">
        <v>104</v>
      </c>
      <c r="J1" s="6" t="s">
        <v>105</v>
      </c>
      <c r="K1" s="21" t="s">
        <v>107</v>
      </c>
      <c r="L1" s="6" t="s">
        <v>108</v>
      </c>
      <c r="M1" s="6" t="s">
        <v>110</v>
      </c>
      <c r="N1" s="6" t="s">
        <v>112</v>
      </c>
      <c r="O1" s="6" t="s">
        <v>113</v>
      </c>
      <c r="P1" s="19" t="s">
        <v>114</v>
      </c>
      <c r="Q1" s="6" t="s">
        <v>115</v>
      </c>
      <c r="R1" s="6" t="s">
        <v>116</v>
      </c>
      <c r="S1" s="20" t="s">
        <v>117</v>
      </c>
      <c r="T1" s="6" t="s">
        <v>119</v>
      </c>
      <c r="U1" s="19" t="s">
        <v>121</v>
      </c>
      <c r="V1" s="20" t="s">
        <v>122</v>
      </c>
      <c r="W1" s="20" t="s">
        <v>123</v>
      </c>
      <c r="X1" s="6" t="s">
        <v>124</v>
      </c>
      <c r="Y1" s="19" t="s">
        <v>130</v>
      </c>
      <c r="Z1" s="6" t="s">
        <v>134</v>
      </c>
      <c r="AA1" s="6" t="s">
        <v>136</v>
      </c>
      <c r="AB1" s="6" t="s">
        <v>142</v>
      </c>
      <c r="AC1" s="21" t="s">
        <v>143</v>
      </c>
      <c r="AD1" s="21" t="s">
        <v>144</v>
      </c>
      <c r="AE1" s="6" t="s">
        <v>145</v>
      </c>
      <c r="AF1" s="21" t="s">
        <v>146</v>
      </c>
      <c r="AG1" s="6" t="s">
        <v>147</v>
      </c>
      <c r="AH1" s="6" t="s">
        <v>148</v>
      </c>
      <c r="AI1" s="21" t="s">
        <v>149</v>
      </c>
      <c r="AJ1" s="6" t="s">
        <v>150</v>
      </c>
      <c r="AK1" s="19" t="s">
        <v>151</v>
      </c>
      <c r="AL1" s="21" t="s">
        <v>154</v>
      </c>
      <c r="AM1" s="6" t="s">
        <v>157</v>
      </c>
      <c r="AN1" s="19" t="s">
        <v>158</v>
      </c>
      <c r="AO1" s="6" t="s">
        <v>159</v>
      </c>
      <c r="AP1" s="21" t="s">
        <v>160</v>
      </c>
      <c r="AQ1" s="6" t="s">
        <v>161</v>
      </c>
      <c r="AR1" s="6" t="s">
        <v>162</v>
      </c>
      <c r="AS1" s="20" t="s">
        <v>163</v>
      </c>
      <c r="AT1" s="6" t="s">
        <v>164</v>
      </c>
      <c r="AU1" s="6" t="s">
        <v>165</v>
      </c>
      <c r="AV1" s="19" t="s">
        <v>166</v>
      </c>
      <c r="AW1" s="20" t="s">
        <v>167</v>
      </c>
      <c r="AX1" s="20" t="s">
        <v>168</v>
      </c>
      <c r="AY1" s="6" t="s">
        <v>169</v>
      </c>
      <c r="AZ1" s="19" t="s">
        <v>170</v>
      </c>
      <c r="BA1" s="6" t="s">
        <v>171</v>
      </c>
      <c r="BB1" s="20" t="s">
        <v>172</v>
      </c>
      <c r="BC1" s="19"/>
      <c r="BD1" s="19"/>
      <c r="BE1" s="19"/>
      <c r="BF1" s="19"/>
      <c r="BG1" s="19"/>
      <c r="BH1" s="7"/>
    </row>
    <row r="2" spans="2:60" s="9" customFormat="1" ht="12.75" customHeight="1">
      <c r="B2" s="34"/>
      <c r="C2" s="36"/>
      <c r="D2" s="40"/>
      <c r="E2" s="42"/>
      <c r="F2" s="8">
        <v>42379</v>
      </c>
      <c r="G2" s="8">
        <v>42385</v>
      </c>
      <c r="H2" s="8">
        <v>42400</v>
      </c>
      <c r="I2" s="8">
        <v>42407</v>
      </c>
      <c r="J2" s="8">
        <v>42414</v>
      </c>
      <c r="K2" s="8">
        <v>42421</v>
      </c>
      <c r="L2" s="8">
        <v>42428</v>
      </c>
      <c r="M2" s="8">
        <v>42435</v>
      </c>
      <c r="N2" s="8">
        <v>42442</v>
      </c>
      <c r="O2" s="8">
        <v>42442</v>
      </c>
      <c r="P2" s="8">
        <v>42463</v>
      </c>
      <c r="Q2" s="8">
        <v>42469</v>
      </c>
      <c r="R2" s="8">
        <v>42470</v>
      </c>
      <c r="S2" s="8">
        <v>42477</v>
      </c>
      <c r="T2" s="8">
        <v>42484</v>
      </c>
      <c r="U2" s="8">
        <v>42484</v>
      </c>
      <c r="V2" s="8">
        <v>42492</v>
      </c>
      <c r="W2" s="8">
        <v>42504</v>
      </c>
      <c r="X2" s="8">
        <v>42511</v>
      </c>
      <c r="Y2" s="8">
        <v>42512</v>
      </c>
      <c r="Z2" s="8">
        <v>42519</v>
      </c>
      <c r="AA2" s="8">
        <v>42532</v>
      </c>
      <c r="AB2" s="8">
        <v>42533</v>
      </c>
      <c r="AC2" s="8">
        <v>42602</v>
      </c>
      <c r="AD2" s="8">
        <v>42602</v>
      </c>
      <c r="AE2" s="8">
        <v>42616</v>
      </c>
      <c r="AF2" s="8">
        <v>42617</v>
      </c>
      <c r="AG2" s="8">
        <v>42630</v>
      </c>
      <c r="AH2" s="8">
        <v>42630</v>
      </c>
      <c r="AI2" s="8">
        <v>42630</v>
      </c>
      <c r="AJ2" s="8">
        <v>42630</v>
      </c>
      <c r="AK2" s="8">
        <v>42631</v>
      </c>
      <c r="AL2" s="8">
        <v>42638</v>
      </c>
      <c r="AM2" s="8">
        <v>42645</v>
      </c>
      <c r="AN2" s="8">
        <v>42652</v>
      </c>
      <c r="AO2" s="8">
        <v>42655</v>
      </c>
      <c r="AP2" s="8">
        <v>42659</v>
      </c>
      <c r="AQ2" s="8">
        <v>42666</v>
      </c>
      <c r="AR2" s="8">
        <v>42673</v>
      </c>
      <c r="AS2" s="8">
        <v>42680</v>
      </c>
      <c r="AT2" s="8">
        <v>42694</v>
      </c>
      <c r="AU2" s="8">
        <v>42694</v>
      </c>
      <c r="AV2" s="8">
        <v>42701</v>
      </c>
      <c r="AW2" s="8">
        <v>42708</v>
      </c>
      <c r="AX2" s="8">
        <v>42712</v>
      </c>
      <c r="AY2" s="8">
        <v>42715</v>
      </c>
      <c r="AZ2" s="8">
        <v>42722</v>
      </c>
      <c r="BA2" s="8">
        <v>42722</v>
      </c>
      <c r="BB2" s="8">
        <v>42728</v>
      </c>
      <c r="BC2" s="8"/>
      <c r="BD2" s="8"/>
      <c r="BE2" s="8"/>
      <c r="BF2" s="8"/>
      <c r="BG2" s="8"/>
      <c r="BH2" s="8"/>
    </row>
    <row r="3" spans="1:60" ht="12.75">
      <c r="A3" s="5"/>
      <c r="B3" s="11" t="s">
        <v>11</v>
      </c>
      <c r="C3" s="12">
        <f aca="true" t="shared" si="0" ref="C3:C34">COUNTA(F3:BH3)</f>
        <v>14</v>
      </c>
      <c r="D3" s="16" t="s">
        <v>5</v>
      </c>
      <c r="E3" s="22">
        <f>SUMPRODUCT(SMALL(F3:BH3,{1;2;3;4;5}))</f>
        <v>0.6364699627857523</v>
      </c>
      <c r="F3" s="22">
        <v>0.5</v>
      </c>
      <c r="G3" s="22">
        <v>0.25</v>
      </c>
      <c r="H3" s="22">
        <v>0.3333333333333333</v>
      </c>
      <c r="I3" s="22">
        <v>0.25</v>
      </c>
      <c r="J3" s="23"/>
      <c r="K3" s="23"/>
      <c r="L3" s="23"/>
      <c r="M3" s="23"/>
      <c r="N3" s="23"/>
      <c r="O3" s="23"/>
      <c r="P3" s="23"/>
      <c r="Q3" s="23">
        <v>0.5</v>
      </c>
      <c r="R3" s="23"/>
      <c r="S3" s="23"/>
      <c r="T3" s="23"/>
      <c r="U3" s="23">
        <v>0.25</v>
      </c>
      <c r="V3" s="23"/>
      <c r="W3" s="23">
        <v>0.6</v>
      </c>
      <c r="X3" s="23"/>
      <c r="Y3" s="23"/>
      <c r="Z3" s="23"/>
      <c r="AA3" s="23"/>
      <c r="AB3" s="23"/>
      <c r="AC3" s="23">
        <v>0.5</v>
      </c>
      <c r="AD3" s="23"/>
      <c r="AE3" s="23"/>
      <c r="AF3" s="23"/>
      <c r="AG3" s="23"/>
      <c r="AH3" s="23"/>
      <c r="AI3" s="23"/>
      <c r="AJ3" s="23"/>
      <c r="AK3" s="23">
        <v>0.1111111111111111</v>
      </c>
      <c r="AL3" s="23"/>
      <c r="AM3" s="23">
        <v>0.5</v>
      </c>
      <c r="AN3" s="23"/>
      <c r="AO3" s="23"/>
      <c r="AP3" s="23">
        <v>0.2</v>
      </c>
      <c r="AQ3" s="23"/>
      <c r="AR3" s="23">
        <v>0.18181818181818182</v>
      </c>
      <c r="AS3" s="23">
        <v>0.05263157894736842</v>
      </c>
      <c r="AT3" s="23"/>
      <c r="AU3" s="23"/>
      <c r="AV3" s="23">
        <v>0.09090909090909091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60" ht="12.75">
      <c r="B4" s="11" t="s">
        <v>106</v>
      </c>
      <c r="C4" s="12">
        <f t="shared" si="0"/>
        <v>15</v>
      </c>
      <c r="D4" s="16" t="s">
        <v>16</v>
      </c>
      <c r="E4" s="22">
        <f>SUMPRODUCT(SMALL(F4:BH4,{1;2;3;4;5}))</f>
        <v>0.7279904306220095</v>
      </c>
      <c r="F4" s="12"/>
      <c r="G4" s="12"/>
      <c r="H4" s="12"/>
      <c r="I4" s="12"/>
      <c r="J4" s="23">
        <v>0.5</v>
      </c>
      <c r="K4" s="23"/>
      <c r="L4" s="23"/>
      <c r="M4" s="23">
        <v>0.1</v>
      </c>
      <c r="N4" s="23"/>
      <c r="O4" s="23"/>
      <c r="P4" s="23"/>
      <c r="Q4" s="23"/>
      <c r="R4" s="23"/>
      <c r="S4" s="23">
        <v>0.3333333333333333</v>
      </c>
      <c r="T4" s="23"/>
      <c r="U4" s="23"/>
      <c r="V4" s="23"/>
      <c r="W4" s="23"/>
      <c r="X4" s="23">
        <v>0.7777777777777778</v>
      </c>
      <c r="Y4" s="23">
        <v>0.5</v>
      </c>
      <c r="Z4" s="23">
        <v>0.5</v>
      </c>
      <c r="AA4" s="23"/>
      <c r="AB4" s="23"/>
      <c r="AC4" s="23">
        <v>0.25</v>
      </c>
      <c r="AD4" s="23"/>
      <c r="AE4" s="23"/>
      <c r="AF4" s="23">
        <v>0.5</v>
      </c>
      <c r="AG4" s="23"/>
      <c r="AH4" s="23"/>
      <c r="AI4" s="23"/>
      <c r="AJ4" s="23"/>
      <c r="AK4" s="23"/>
      <c r="AL4" s="23">
        <v>0.5</v>
      </c>
      <c r="AM4" s="23"/>
      <c r="AN4" s="23"/>
      <c r="AO4" s="23"/>
      <c r="AP4" s="23"/>
      <c r="AQ4" s="23">
        <v>0.5</v>
      </c>
      <c r="AR4" s="23">
        <v>0.09090909090909091</v>
      </c>
      <c r="AS4" s="23">
        <v>0.10526315789473684</v>
      </c>
      <c r="AT4" s="23"/>
      <c r="AU4" s="23"/>
      <c r="AV4" s="23">
        <v>0.18181818181818182</v>
      </c>
      <c r="AW4" s="23">
        <v>0.5</v>
      </c>
      <c r="AX4" s="23">
        <v>0.5</v>
      </c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0" ht="12.75">
      <c r="A5" s="5"/>
      <c r="B5" s="10" t="s">
        <v>37</v>
      </c>
      <c r="C5" s="12">
        <f>COUNTA(F5:BH5)</f>
        <v>13</v>
      </c>
      <c r="D5" s="16" t="s">
        <v>17</v>
      </c>
      <c r="E5" s="22">
        <f>SUMPRODUCT(SMALL(F5:BH5,{1;2;3;4;5}))</f>
        <v>0.8931220095693779</v>
      </c>
      <c r="F5" s="22"/>
      <c r="G5" s="22">
        <v>0.3333333333333333</v>
      </c>
      <c r="H5" s="22">
        <v>0.6666666666666666</v>
      </c>
      <c r="I5" s="22"/>
      <c r="J5" s="23"/>
      <c r="K5" s="23"/>
      <c r="L5" s="23"/>
      <c r="M5" s="23">
        <v>0.2</v>
      </c>
      <c r="N5" s="23"/>
      <c r="O5" s="23"/>
      <c r="P5" s="23">
        <v>0.3333333333333333</v>
      </c>
      <c r="Q5" s="23"/>
      <c r="R5" s="23"/>
      <c r="S5" s="23"/>
      <c r="T5" s="23"/>
      <c r="U5" s="23">
        <v>0.75</v>
      </c>
      <c r="V5" s="23"/>
      <c r="W5" s="23">
        <v>0.8</v>
      </c>
      <c r="X5" s="23"/>
      <c r="Y5" s="23"/>
      <c r="Z5" s="23"/>
      <c r="AA5" s="23">
        <v>0.0625</v>
      </c>
      <c r="AB5" s="23"/>
      <c r="AC5" s="23"/>
      <c r="AD5" s="23"/>
      <c r="AE5" s="23"/>
      <c r="AF5" s="23">
        <v>1</v>
      </c>
      <c r="AG5" s="23"/>
      <c r="AH5" s="23"/>
      <c r="AI5" s="23"/>
      <c r="AJ5" s="23"/>
      <c r="AK5" s="23"/>
      <c r="AL5" s="23"/>
      <c r="AM5" s="23"/>
      <c r="AN5" s="23"/>
      <c r="AO5" s="23"/>
      <c r="AP5" s="23">
        <v>0.4</v>
      </c>
      <c r="AQ5" s="23"/>
      <c r="AR5" s="23">
        <v>0.2727272727272727</v>
      </c>
      <c r="AS5" s="23">
        <v>0.15789473684210525</v>
      </c>
      <c r="AT5" s="23">
        <v>0.2</v>
      </c>
      <c r="AU5" s="23"/>
      <c r="AV5" s="23">
        <v>0.2727272727272727</v>
      </c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</row>
    <row r="6" spans="2:60" ht="12.75">
      <c r="B6" s="17" t="s">
        <v>34</v>
      </c>
      <c r="C6" s="12">
        <f t="shared" si="0"/>
        <v>8</v>
      </c>
      <c r="D6" s="16" t="s">
        <v>18</v>
      </c>
      <c r="E6" s="22">
        <f>SUMPRODUCT(SMALL(F6:BH6,{1;2;3;4;5}))</f>
        <v>0.9769404572036151</v>
      </c>
      <c r="F6" s="12"/>
      <c r="G6" s="12"/>
      <c r="H6" s="12"/>
      <c r="I6" s="12"/>
      <c r="J6" s="23"/>
      <c r="K6" s="23"/>
      <c r="L6" s="23">
        <v>0.5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0.05555555555555555</v>
      </c>
      <c r="Y6" s="23"/>
      <c r="Z6" s="23"/>
      <c r="AA6" s="23">
        <v>0.125</v>
      </c>
      <c r="AB6" s="23"/>
      <c r="AC6" s="23"/>
      <c r="AD6" s="23"/>
      <c r="AE6" s="23"/>
      <c r="AF6" s="23"/>
      <c r="AG6" s="23"/>
      <c r="AH6" s="23"/>
      <c r="AI6" s="23"/>
      <c r="AJ6" s="23"/>
      <c r="AK6" s="23">
        <v>0.2222222222222222</v>
      </c>
      <c r="AL6" s="23"/>
      <c r="AM6" s="23"/>
      <c r="AN6" s="23"/>
      <c r="AO6" s="23"/>
      <c r="AP6" s="23"/>
      <c r="AQ6" s="23"/>
      <c r="AR6" s="23">
        <v>0.36363636363636365</v>
      </c>
      <c r="AS6" s="23">
        <v>0.21052631578947367</v>
      </c>
      <c r="AT6" s="23">
        <v>0.4</v>
      </c>
      <c r="AU6" s="23"/>
      <c r="AV6" s="23">
        <v>0.45454545454545453</v>
      </c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12.75">
      <c r="A7" s="5"/>
      <c r="B7" s="17" t="s">
        <v>6</v>
      </c>
      <c r="C7" s="12">
        <f t="shared" si="0"/>
        <v>9</v>
      </c>
      <c r="D7" s="16" t="s">
        <v>19</v>
      </c>
      <c r="E7" s="22">
        <f>SUMPRODUCT(SMALL(F7:BH7,{1;2;3;4;5}))</f>
        <v>1.3960925039872407</v>
      </c>
      <c r="F7" s="22"/>
      <c r="G7" s="22">
        <v>0.08333333333333333</v>
      </c>
      <c r="H7" s="22"/>
      <c r="I7" s="22"/>
      <c r="J7" s="23"/>
      <c r="K7" s="23"/>
      <c r="L7" s="23"/>
      <c r="M7" s="23">
        <v>0.3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>
        <v>1</v>
      </c>
      <c r="AD7" s="23"/>
      <c r="AE7" s="23"/>
      <c r="AF7" s="23"/>
      <c r="AG7" s="23"/>
      <c r="AH7" s="23"/>
      <c r="AI7" s="23"/>
      <c r="AJ7" s="23"/>
      <c r="AK7" s="23">
        <v>0.3333333333333333</v>
      </c>
      <c r="AL7" s="23"/>
      <c r="AM7" s="23"/>
      <c r="AN7" s="23"/>
      <c r="AO7" s="23"/>
      <c r="AP7" s="23">
        <v>1</v>
      </c>
      <c r="AQ7" s="23"/>
      <c r="AR7" s="23">
        <v>0.5454545454545454</v>
      </c>
      <c r="AS7" s="23">
        <v>0.3157894736842105</v>
      </c>
      <c r="AT7" s="23">
        <v>0.6</v>
      </c>
      <c r="AU7" s="23"/>
      <c r="AV7" s="23">
        <v>0.36363636363636365</v>
      </c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</row>
    <row r="8" spans="1:60" ht="12.75">
      <c r="A8" s="5"/>
      <c r="B8" s="17" t="s">
        <v>55</v>
      </c>
      <c r="C8" s="12">
        <f t="shared" si="0"/>
        <v>8</v>
      </c>
      <c r="D8" s="16" t="s">
        <v>20</v>
      </c>
      <c r="E8" s="22">
        <f>SUMPRODUCT(SMALL(F8:BH8,{1;2;3;4;5}))</f>
        <v>1.963815789473684</v>
      </c>
      <c r="F8" s="22"/>
      <c r="G8" s="22">
        <v>0.75</v>
      </c>
      <c r="H8" s="22"/>
      <c r="I8" s="22"/>
      <c r="J8" s="23"/>
      <c r="K8" s="23">
        <v>1</v>
      </c>
      <c r="L8" s="23"/>
      <c r="M8" s="23">
        <v>0.8</v>
      </c>
      <c r="N8" s="23">
        <v>0.3333333333333333</v>
      </c>
      <c r="O8" s="23"/>
      <c r="P8" s="23"/>
      <c r="Q8" s="23"/>
      <c r="R8" s="23"/>
      <c r="S8" s="23"/>
      <c r="T8" s="23"/>
      <c r="U8" s="23"/>
      <c r="V8" s="23"/>
      <c r="W8" s="23"/>
      <c r="X8" s="23">
        <v>0.16666666666666666</v>
      </c>
      <c r="Y8" s="23"/>
      <c r="Z8" s="23"/>
      <c r="AA8" s="23">
        <v>0.4375</v>
      </c>
      <c r="AB8" s="23"/>
      <c r="AC8" s="23"/>
      <c r="AD8" s="23"/>
      <c r="AE8" s="23"/>
      <c r="AF8" s="23"/>
      <c r="AG8" s="23">
        <v>0.5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>
        <v>0.5263157894736842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</row>
    <row r="9" spans="2:60" ht="12.75">
      <c r="B9" s="17" t="s">
        <v>111</v>
      </c>
      <c r="C9" s="12">
        <f t="shared" si="0"/>
        <v>10</v>
      </c>
      <c r="D9" s="16" t="s">
        <v>25</v>
      </c>
      <c r="E9" s="22">
        <f>SUMPRODUCT(SMALL(F9:BH9,{1;2;3;4;5}))</f>
        <v>2.062147793726741</v>
      </c>
      <c r="F9" s="22"/>
      <c r="G9" s="22">
        <v>0.5</v>
      </c>
      <c r="H9" s="22"/>
      <c r="I9" s="22"/>
      <c r="J9" s="23"/>
      <c r="K9" s="23"/>
      <c r="L9" s="23"/>
      <c r="M9" s="23">
        <v>0.5</v>
      </c>
      <c r="N9" s="23"/>
      <c r="O9" s="23"/>
      <c r="P9" s="23"/>
      <c r="Q9" s="23"/>
      <c r="R9" s="23"/>
      <c r="S9" s="23"/>
      <c r="T9" s="23"/>
      <c r="U9" s="23">
        <v>1</v>
      </c>
      <c r="V9" s="23"/>
      <c r="W9" s="23">
        <v>0.4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>
        <v>0.4444444444444444</v>
      </c>
      <c r="AL9" s="23"/>
      <c r="AM9" s="23"/>
      <c r="AN9" s="23"/>
      <c r="AO9" s="23"/>
      <c r="AP9" s="23">
        <v>0.6</v>
      </c>
      <c r="AQ9" s="23"/>
      <c r="AR9" s="23">
        <v>0.45454545454545453</v>
      </c>
      <c r="AS9" s="23">
        <v>0.2631578947368421</v>
      </c>
      <c r="AT9" s="23">
        <v>0.8</v>
      </c>
      <c r="AU9" s="23"/>
      <c r="AV9" s="23">
        <v>0.5454545454545454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</row>
    <row r="10" spans="1:60" ht="12.75">
      <c r="A10" s="5"/>
      <c r="B10" s="17" t="s">
        <v>24</v>
      </c>
      <c r="C10" s="12">
        <f>COUNTA(F10:BH10)</f>
        <v>10</v>
      </c>
      <c r="D10" s="16" t="s">
        <v>38</v>
      </c>
      <c r="E10" s="22">
        <f>SUMPRODUCT(SMALL(F10:BH10,{1;2;3;4;5}))</f>
        <v>2.155921052631579</v>
      </c>
      <c r="F10" s="22"/>
      <c r="G10" s="22">
        <v>0.8333333333333334</v>
      </c>
      <c r="H10" s="22"/>
      <c r="I10" s="22">
        <v>0.75</v>
      </c>
      <c r="J10" s="23"/>
      <c r="K10" s="23"/>
      <c r="L10" s="23"/>
      <c r="M10" s="23">
        <v>0.6</v>
      </c>
      <c r="N10" s="23"/>
      <c r="O10" s="23"/>
      <c r="P10" s="23"/>
      <c r="Q10" s="23"/>
      <c r="R10" s="23">
        <v>1</v>
      </c>
      <c r="S10" s="23"/>
      <c r="T10" s="23"/>
      <c r="U10" s="23"/>
      <c r="V10" s="23"/>
      <c r="W10" s="23"/>
      <c r="X10" s="23"/>
      <c r="Y10" s="23"/>
      <c r="Z10" s="23"/>
      <c r="AA10" s="23">
        <v>0.1875</v>
      </c>
      <c r="AB10" s="23"/>
      <c r="AC10" s="23">
        <v>0.75</v>
      </c>
      <c r="AD10" s="23"/>
      <c r="AE10" s="23"/>
      <c r="AF10" s="23"/>
      <c r="AG10" s="23"/>
      <c r="AH10" s="23"/>
      <c r="AI10" s="23">
        <v>0.5</v>
      </c>
      <c r="AJ10" s="23"/>
      <c r="AK10" s="23"/>
      <c r="AL10" s="23"/>
      <c r="AM10" s="23"/>
      <c r="AN10" s="23"/>
      <c r="AO10" s="23"/>
      <c r="AP10" s="23">
        <v>0.8</v>
      </c>
      <c r="AQ10" s="23"/>
      <c r="AR10" s="23"/>
      <c r="AS10" s="23">
        <v>0.3684210526315789</v>
      </c>
      <c r="AT10" s="23"/>
      <c r="AU10" s="23">
        <v>0.5</v>
      </c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0" ht="12.75">
      <c r="A11" s="5"/>
      <c r="B11" s="17" t="s">
        <v>15</v>
      </c>
      <c r="C11" s="12">
        <f t="shared" si="0"/>
        <v>10</v>
      </c>
      <c r="D11" s="16" t="s">
        <v>39</v>
      </c>
      <c r="E11" s="22">
        <f>SUMPRODUCT(SMALL(F11:BH11,{1;2;3;4;5}))</f>
        <v>2.3166666666666664</v>
      </c>
      <c r="F11" s="22"/>
      <c r="G11" s="22">
        <v>0.4166666666666667</v>
      </c>
      <c r="H11" s="22">
        <v>1</v>
      </c>
      <c r="I11" s="22">
        <v>0.5</v>
      </c>
      <c r="J11" s="23"/>
      <c r="K11" s="23"/>
      <c r="L11" s="23"/>
      <c r="M11" s="23">
        <v>0.4</v>
      </c>
      <c r="N11" s="23"/>
      <c r="O11" s="23"/>
      <c r="P11" s="23"/>
      <c r="Q11" s="23">
        <v>1</v>
      </c>
      <c r="R11" s="23"/>
      <c r="S11" s="23"/>
      <c r="T11" s="23"/>
      <c r="U11" s="23">
        <v>0.5</v>
      </c>
      <c r="V11" s="23"/>
      <c r="W11" s="23">
        <v>1</v>
      </c>
      <c r="X11" s="23"/>
      <c r="Y11" s="23"/>
      <c r="Z11" s="23"/>
      <c r="AA11" s="23"/>
      <c r="AB11" s="23"/>
      <c r="AC11" s="23"/>
      <c r="AD11" s="23"/>
      <c r="AE11" s="23">
        <v>0.5</v>
      </c>
      <c r="AF11" s="23"/>
      <c r="AG11" s="23"/>
      <c r="AH11" s="23">
        <v>0.5</v>
      </c>
      <c r="AI11" s="23"/>
      <c r="AJ11" s="23"/>
      <c r="AK11" s="23"/>
      <c r="AL11" s="23"/>
      <c r="AM11" s="23"/>
      <c r="AN11" s="23">
        <v>0.5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2:60" ht="12.75">
      <c r="B12" s="18" t="s">
        <v>120</v>
      </c>
      <c r="C12" s="12">
        <f>COUNTA(F12:BH12)</f>
        <v>5</v>
      </c>
      <c r="D12" s="16" t="s">
        <v>40</v>
      </c>
      <c r="E12" s="22">
        <f>SUMPRODUCT(SMALL(F12:BH12,{1;2;3;4;5}))</f>
        <v>2.3446637426900585</v>
      </c>
      <c r="F12" s="12"/>
      <c r="G12" s="12"/>
      <c r="H12" s="12"/>
      <c r="I12" s="1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0.5</v>
      </c>
      <c r="U12" s="23"/>
      <c r="V12" s="23"/>
      <c r="W12" s="23"/>
      <c r="X12" s="23">
        <v>0.1111111111111111</v>
      </c>
      <c r="Y12" s="23"/>
      <c r="Z12" s="23"/>
      <c r="AA12" s="23">
        <v>0.3125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>
        <v>0.42105263157894735</v>
      </c>
      <c r="AT12" s="23"/>
      <c r="AU12" s="23">
        <v>1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2:60" ht="12.75">
      <c r="B13" s="18" t="s">
        <v>56</v>
      </c>
      <c r="C13" s="12">
        <f>COUNTA(F13:BH13)</f>
        <v>6</v>
      </c>
      <c r="D13" s="16" t="s">
        <v>41</v>
      </c>
      <c r="E13" s="22">
        <f>SUMPRODUCT(SMALL(F13:BH13,{1;2;3;4;5}))</f>
        <v>2.6897262094630516</v>
      </c>
      <c r="F13" s="12"/>
      <c r="G13" s="12"/>
      <c r="H13" s="12"/>
      <c r="I13" s="12"/>
      <c r="J13" s="23"/>
      <c r="K13" s="23"/>
      <c r="L13" s="23"/>
      <c r="M13" s="23"/>
      <c r="N13" s="23"/>
      <c r="O13" s="23">
        <v>1</v>
      </c>
      <c r="P13" s="23"/>
      <c r="Q13" s="23"/>
      <c r="R13" s="23">
        <v>0.5</v>
      </c>
      <c r="S13" s="23"/>
      <c r="T13" s="23"/>
      <c r="U13" s="23"/>
      <c r="V13" s="23"/>
      <c r="W13" s="23"/>
      <c r="X13" s="23">
        <v>0.3888888888888889</v>
      </c>
      <c r="Y13" s="23"/>
      <c r="Z13" s="23"/>
      <c r="AA13" s="23">
        <v>0.375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>
        <v>0.7894736842105263</v>
      </c>
      <c r="AT13" s="23"/>
      <c r="AU13" s="23"/>
      <c r="AV13" s="23">
        <v>0.6363636363636364</v>
      </c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2:60" ht="12.75">
      <c r="B14" s="18" t="s">
        <v>109</v>
      </c>
      <c r="C14" s="12">
        <f t="shared" si="0"/>
        <v>7</v>
      </c>
      <c r="D14" s="16" t="s">
        <v>48</v>
      </c>
      <c r="E14" s="22">
        <f>SUMPRODUCT(SMALL(F14:BH14,{1;2;3;4;5}))</f>
        <v>2.784722222222222</v>
      </c>
      <c r="F14" s="12"/>
      <c r="G14" s="12"/>
      <c r="H14" s="12"/>
      <c r="I14" s="12"/>
      <c r="J14" s="23"/>
      <c r="K14" s="23"/>
      <c r="L14" s="23">
        <v>1</v>
      </c>
      <c r="M14" s="23"/>
      <c r="N14" s="23"/>
      <c r="O14" s="23"/>
      <c r="P14" s="23"/>
      <c r="Q14" s="23"/>
      <c r="R14" s="23"/>
      <c r="S14" s="23">
        <v>0.6666666666666666</v>
      </c>
      <c r="T14" s="23"/>
      <c r="U14" s="23"/>
      <c r="V14" s="23">
        <v>0.5</v>
      </c>
      <c r="W14" s="23"/>
      <c r="X14" s="23">
        <v>0.5555555555555556</v>
      </c>
      <c r="Y14" s="23"/>
      <c r="Z14" s="23"/>
      <c r="AA14" s="23">
        <v>0.5625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>
        <v>0.7777777777777778</v>
      </c>
      <c r="AL14" s="23"/>
      <c r="AM14" s="23"/>
      <c r="AN14" s="23"/>
      <c r="AO14" s="23"/>
      <c r="AP14" s="23">
        <v>0.5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2:60" ht="12.75">
      <c r="B15" s="17" t="s">
        <v>74</v>
      </c>
      <c r="C15" s="12">
        <f t="shared" si="0"/>
        <v>7</v>
      </c>
      <c r="D15" s="16" t="s">
        <v>58</v>
      </c>
      <c r="E15" s="22">
        <f>SUMPRODUCT(SMALL(F15:BH15,{1;2;3;4;5}))</f>
        <v>2.7916666666666665</v>
      </c>
      <c r="F15" s="22"/>
      <c r="G15" s="22">
        <v>0.5833333333333334</v>
      </c>
      <c r="H15" s="22"/>
      <c r="I15" s="22"/>
      <c r="J15" s="23"/>
      <c r="K15" s="23">
        <v>0.5</v>
      </c>
      <c r="L15" s="23"/>
      <c r="M15" s="23"/>
      <c r="N15" s="23">
        <v>1</v>
      </c>
      <c r="O15" s="23"/>
      <c r="P15" s="23">
        <v>1</v>
      </c>
      <c r="Q15" s="23"/>
      <c r="R15" s="23"/>
      <c r="S15" s="23"/>
      <c r="T15" s="23"/>
      <c r="U15" s="23"/>
      <c r="V15" s="23"/>
      <c r="W15" s="23"/>
      <c r="X15" s="23">
        <v>0.5</v>
      </c>
      <c r="Y15" s="23"/>
      <c r="Z15" s="23"/>
      <c r="AA15" s="23">
        <v>0.875</v>
      </c>
      <c r="AB15" s="23">
        <v>0.3333333333333333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0" ht="12.75">
      <c r="A16" s="5"/>
      <c r="B16" s="17" t="s">
        <v>47</v>
      </c>
      <c r="C16" s="12">
        <f t="shared" si="0"/>
        <v>11</v>
      </c>
      <c r="D16" s="16" t="s">
        <v>59</v>
      </c>
      <c r="E16" s="22">
        <f>SUMPRODUCT(SMALL(F16:BH16,{1;2;3;4;5}))</f>
        <v>2.877558479532164</v>
      </c>
      <c r="F16" s="22"/>
      <c r="G16" s="22">
        <v>0.9166666666666666</v>
      </c>
      <c r="H16" s="22"/>
      <c r="I16" s="22"/>
      <c r="J16" s="23"/>
      <c r="K16" s="23"/>
      <c r="L16" s="23"/>
      <c r="M16" s="23">
        <v>0.9</v>
      </c>
      <c r="N16" s="23">
        <v>0.6666666666666666</v>
      </c>
      <c r="O16" s="23"/>
      <c r="P16" s="23">
        <v>0.6666666666666666</v>
      </c>
      <c r="Q16" s="23"/>
      <c r="R16" s="23"/>
      <c r="S16" s="23"/>
      <c r="T16" s="23"/>
      <c r="U16" s="23"/>
      <c r="V16" s="23"/>
      <c r="W16" s="23"/>
      <c r="X16" s="23">
        <v>0.2777777777777778</v>
      </c>
      <c r="Y16" s="23"/>
      <c r="Z16" s="23"/>
      <c r="AA16" s="23">
        <v>0.6875</v>
      </c>
      <c r="AB16" s="23"/>
      <c r="AC16" s="23"/>
      <c r="AD16" s="23"/>
      <c r="AE16" s="23"/>
      <c r="AF16" s="23"/>
      <c r="AG16" s="23">
        <v>1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>
        <v>0.8181818181818182</v>
      </c>
      <c r="AS16" s="23">
        <v>0.5789473684210527</v>
      </c>
      <c r="AT16" s="23">
        <v>1</v>
      </c>
      <c r="AU16" s="23"/>
      <c r="AV16" s="23">
        <v>0.8181818181818182</v>
      </c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2:60" ht="12.75">
      <c r="B17" s="18" t="s">
        <v>118</v>
      </c>
      <c r="C17" s="12">
        <f>COUNTA(F17:BH17)</f>
        <v>7</v>
      </c>
      <c r="D17" s="16" t="s">
        <v>60</v>
      </c>
      <c r="E17" s="22">
        <f>SUMPRODUCT(SMALL(F17:BH17,{1;2;3;4;5}))</f>
        <v>3.048611111111111</v>
      </c>
      <c r="F17" s="12"/>
      <c r="G17" s="12"/>
      <c r="H17" s="12"/>
      <c r="I17" s="12"/>
      <c r="J17" s="23"/>
      <c r="K17" s="23"/>
      <c r="L17" s="23"/>
      <c r="M17" s="23"/>
      <c r="N17" s="23"/>
      <c r="O17" s="23"/>
      <c r="P17" s="23"/>
      <c r="Q17" s="23"/>
      <c r="R17" s="23"/>
      <c r="S17" s="23">
        <v>1</v>
      </c>
      <c r="T17" s="23"/>
      <c r="U17" s="23"/>
      <c r="V17" s="23"/>
      <c r="W17" s="23"/>
      <c r="X17" s="23">
        <v>0.6111111111111112</v>
      </c>
      <c r="Y17" s="23"/>
      <c r="Z17" s="23"/>
      <c r="AA17" s="23">
        <v>0.9375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>
        <v>1</v>
      </c>
      <c r="AT17" s="23"/>
      <c r="AU17" s="23"/>
      <c r="AV17" s="23"/>
      <c r="AW17" s="23"/>
      <c r="AX17" s="23"/>
      <c r="AY17" s="23">
        <v>0.5</v>
      </c>
      <c r="AZ17" s="23">
        <v>0.5</v>
      </c>
      <c r="BA17" s="23"/>
      <c r="BB17" s="23">
        <v>0.5</v>
      </c>
      <c r="BC17" s="23"/>
      <c r="BD17" s="23"/>
      <c r="BE17" s="23"/>
      <c r="BF17" s="23"/>
      <c r="BG17" s="23"/>
      <c r="BH17" s="23"/>
    </row>
    <row r="18" spans="2:60" ht="12.75">
      <c r="B18" s="17" t="s">
        <v>13</v>
      </c>
      <c r="C18" s="12">
        <f>COUNTA(F18:BH18)</f>
        <v>8</v>
      </c>
      <c r="D18" s="16" t="s">
        <v>61</v>
      </c>
      <c r="E18" s="22">
        <f>SUMPRODUCT(SMALL(F18:BH18,{1;2;3;4;5}))</f>
        <v>3.145933014354067</v>
      </c>
      <c r="F18" s="22"/>
      <c r="G18" s="22">
        <v>1</v>
      </c>
      <c r="H18" s="22"/>
      <c r="I18" s="22">
        <v>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0.5</v>
      </c>
      <c r="AK18" s="23"/>
      <c r="AL18" s="23"/>
      <c r="AM18" s="23"/>
      <c r="AN18" s="23"/>
      <c r="AO18" s="23">
        <v>0.5</v>
      </c>
      <c r="AP18" s="23">
        <v>1</v>
      </c>
      <c r="AQ18" s="23"/>
      <c r="AR18" s="23">
        <v>0.9090909090909091</v>
      </c>
      <c r="AS18" s="23">
        <v>0.7368421052631579</v>
      </c>
      <c r="AT18" s="23"/>
      <c r="AU18" s="23"/>
      <c r="AV18" s="23"/>
      <c r="AW18" s="23"/>
      <c r="AX18" s="23"/>
      <c r="AY18" s="23"/>
      <c r="AZ18" s="23"/>
      <c r="BA18" s="23">
        <v>0.5</v>
      </c>
      <c r="BB18" s="23"/>
      <c r="BC18" s="23"/>
      <c r="BD18" s="23"/>
      <c r="BE18" s="23"/>
      <c r="BF18" s="23"/>
      <c r="BG18" s="23"/>
      <c r="BH18" s="23"/>
    </row>
    <row r="19" spans="2:60" ht="12.75">
      <c r="B19" s="17" t="s">
        <v>78</v>
      </c>
      <c r="C19" s="12">
        <f t="shared" si="0"/>
        <v>7</v>
      </c>
      <c r="D19" s="16" t="s">
        <v>66</v>
      </c>
      <c r="E19" s="22">
        <f>SUMPRODUCT(SMALL(F19:BH19,{1;2;3;4;5}))</f>
        <v>4.426535087719298</v>
      </c>
      <c r="F19" s="22"/>
      <c r="G19" s="22">
        <v>0.6666666666666666</v>
      </c>
      <c r="H19" s="22"/>
      <c r="I19" s="22"/>
      <c r="J19" s="23"/>
      <c r="K19" s="23"/>
      <c r="L19" s="23"/>
      <c r="M19" s="23">
        <v>1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0.8125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>
        <v>1</v>
      </c>
      <c r="AL19" s="23"/>
      <c r="AM19" s="23"/>
      <c r="AN19" s="23"/>
      <c r="AO19" s="23"/>
      <c r="AP19" s="23"/>
      <c r="AQ19" s="23"/>
      <c r="AR19" s="23">
        <v>1</v>
      </c>
      <c r="AS19" s="23">
        <v>0.9473684210526315</v>
      </c>
      <c r="AT19" s="23"/>
      <c r="AU19" s="23"/>
      <c r="AV19" s="23">
        <v>1</v>
      </c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2:60" ht="12.75">
      <c r="B20" s="18" t="s">
        <v>152</v>
      </c>
      <c r="C20" s="12">
        <f>COUNTA(F20:BH20)</f>
        <v>4</v>
      </c>
      <c r="D20" s="16" t="s">
        <v>67</v>
      </c>
      <c r="E20" s="22">
        <f>SUM(F20:BH20)</f>
        <v>2.392876129718235</v>
      </c>
      <c r="F20" s="12"/>
      <c r="G20" s="12"/>
      <c r="H20" s="12"/>
      <c r="I20" s="1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>
        <v>0.5555555555555556</v>
      </c>
      <c r="AL20" s="23"/>
      <c r="AM20" s="23"/>
      <c r="AN20" s="23"/>
      <c r="AO20" s="23"/>
      <c r="AP20" s="23"/>
      <c r="AQ20" s="23"/>
      <c r="AR20" s="23">
        <v>0.6363636363636364</v>
      </c>
      <c r="AS20" s="23">
        <v>0.47368421052631576</v>
      </c>
      <c r="AT20" s="23"/>
      <c r="AU20" s="23"/>
      <c r="AV20" s="23">
        <v>0.7272727272727273</v>
      </c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2:60" ht="12.75">
      <c r="B21" s="17" t="s">
        <v>126</v>
      </c>
      <c r="C21" s="12">
        <f t="shared" si="0"/>
        <v>3</v>
      </c>
      <c r="D21" s="16" t="s">
        <v>79</v>
      </c>
      <c r="E21" s="22">
        <f aca="true" t="shared" si="1" ref="E21:E34">SUM(F21:BH21)</f>
        <v>1.1111111111111112</v>
      </c>
      <c r="F21" s="22"/>
      <c r="G21" s="22">
        <v>0.16666666666666666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0.4444444444444444</v>
      </c>
      <c r="Y21" s="23"/>
      <c r="Z21" s="23"/>
      <c r="AA21" s="23">
        <v>0.5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2:60" ht="12.75">
      <c r="B22" s="17" t="s">
        <v>28</v>
      </c>
      <c r="C22" s="12">
        <f t="shared" si="0"/>
        <v>3</v>
      </c>
      <c r="D22" s="16" t="s">
        <v>80</v>
      </c>
      <c r="E22" s="22">
        <f t="shared" si="1"/>
        <v>1.9272727272727272</v>
      </c>
      <c r="F22" s="12"/>
      <c r="G22" s="12"/>
      <c r="H22" s="12"/>
      <c r="I22" s="12"/>
      <c r="J22" s="23"/>
      <c r="K22" s="23"/>
      <c r="L22" s="23"/>
      <c r="M22" s="23">
        <v>0.7</v>
      </c>
      <c r="N22" s="23"/>
      <c r="O22" s="23">
        <v>0.5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v>0.7272727272727273</v>
      </c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2:60" ht="12.75">
      <c r="B23" s="18" t="s">
        <v>138</v>
      </c>
      <c r="C23" s="12">
        <f t="shared" si="0"/>
        <v>3</v>
      </c>
      <c r="D23" s="16" t="s">
        <v>81</v>
      </c>
      <c r="E23" s="22">
        <f t="shared" si="1"/>
        <v>2.0482456140350873</v>
      </c>
      <c r="F23" s="12"/>
      <c r="G23" s="12"/>
      <c r="H23" s="12"/>
      <c r="I23" s="1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0.75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>
        <v>0.6666666666666666</v>
      </c>
      <c r="AL23" s="23"/>
      <c r="AM23" s="23"/>
      <c r="AN23" s="23"/>
      <c r="AO23" s="23"/>
      <c r="AP23" s="23"/>
      <c r="AQ23" s="23"/>
      <c r="AR23" s="23"/>
      <c r="AS23" s="23">
        <v>0.631578947368421</v>
      </c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2:60" ht="12.75">
      <c r="B24" s="18" t="s">
        <v>153</v>
      </c>
      <c r="C24" s="12">
        <f>COUNTA(F24:BH24)</f>
        <v>3</v>
      </c>
      <c r="D24" s="16" t="s">
        <v>82</v>
      </c>
      <c r="E24" s="22">
        <f>SUM(F24:BH24)</f>
        <v>2.6927166400850613</v>
      </c>
      <c r="F24" s="12"/>
      <c r="G24" s="12"/>
      <c r="H24" s="12"/>
      <c r="I24" s="1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0.8888888888888888</v>
      </c>
      <c r="AL24" s="23"/>
      <c r="AM24" s="23"/>
      <c r="AN24" s="23"/>
      <c r="AO24" s="23"/>
      <c r="AP24" s="23"/>
      <c r="AQ24" s="23"/>
      <c r="AR24" s="23"/>
      <c r="AS24" s="23">
        <v>0.8947368421052632</v>
      </c>
      <c r="AT24" s="23"/>
      <c r="AU24" s="23"/>
      <c r="AV24" s="23">
        <v>0.9090909090909091</v>
      </c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2:60" ht="12.75">
      <c r="B25" s="18" t="s">
        <v>92</v>
      </c>
      <c r="C25" s="12">
        <f t="shared" si="0"/>
        <v>2</v>
      </c>
      <c r="D25" s="16" t="s">
        <v>89</v>
      </c>
      <c r="E25" s="22">
        <f t="shared" si="1"/>
        <v>0.8333333333333333</v>
      </c>
      <c r="F25" s="12"/>
      <c r="G25" s="12"/>
      <c r="H25" s="12"/>
      <c r="I25" s="1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0.3333333333333333</v>
      </c>
      <c r="Y25" s="23"/>
      <c r="Z25" s="23"/>
      <c r="AA25" s="23"/>
      <c r="AB25" s="23"/>
      <c r="AC25" s="23"/>
      <c r="AD25" s="23">
        <v>0.5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2:60" ht="12.75">
      <c r="B26" s="18" t="s">
        <v>137</v>
      </c>
      <c r="C26" s="12">
        <f t="shared" si="0"/>
        <v>2</v>
      </c>
      <c r="D26" s="16" t="s">
        <v>90</v>
      </c>
      <c r="E26" s="22">
        <f t="shared" si="1"/>
        <v>0.9342105263157895</v>
      </c>
      <c r="F26" s="12"/>
      <c r="G26" s="12"/>
      <c r="H26" s="12"/>
      <c r="I26" s="1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0.25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>
        <v>0.6842105263157895</v>
      </c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2:60" ht="12.75">
      <c r="B27" s="18" t="s">
        <v>12</v>
      </c>
      <c r="C27" s="12">
        <f t="shared" si="0"/>
        <v>2</v>
      </c>
      <c r="D27" s="16" t="s">
        <v>93</v>
      </c>
      <c r="E27" s="22">
        <f t="shared" si="1"/>
        <v>1.1444444444444444</v>
      </c>
      <c r="F27" s="12"/>
      <c r="G27" s="12"/>
      <c r="H27" s="12"/>
      <c r="I27" s="1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>
        <v>0.2</v>
      </c>
      <c r="X27" s="23">
        <v>0.9444444444444444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2:60" ht="12.75">
      <c r="B28" s="18" t="s">
        <v>129</v>
      </c>
      <c r="C28" s="12">
        <f t="shared" si="0"/>
        <v>2</v>
      </c>
      <c r="D28" s="16" t="s">
        <v>131</v>
      </c>
      <c r="E28" s="22">
        <f t="shared" si="1"/>
        <v>1.5555555555555554</v>
      </c>
      <c r="F28" s="12"/>
      <c r="G28" s="12"/>
      <c r="H28" s="12"/>
      <c r="I28" s="1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0.8888888888888888</v>
      </c>
      <c r="Y28" s="23"/>
      <c r="Z28" s="23"/>
      <c r="AA28" s="23"/>
      <c r="AB28" s="23">
        <v>0.6666666666666666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2:60" ht="12.75">
      <c r="B29" s="18" t="s">
        <v>87</v>
      </c>
      <c r="C29" s="12">
        <f t="shared" si="0"/>
        <v>2</v>
      </c>
      <c r="D29" s="16" t="s">
        <v>132</v>
      </c>
      <c r="E29" s="22">
        <f t="shared" si="1"/>
        <v>1.6754385964912282</v>
      </c>
      <c r="F29" s="12"/>
      <c r="G29" s="12"/>
      <c r="H29" s="12"/>
      <c r="I29" s="1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0.8333333333333334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>
        <v>0.8421052631578947</v>
      </c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2:60" ht="12.75">
      <c r="B30" s="18" t="s">
        <v>128</v>
      </c>
      <c r="C30" s="12">
        <f t="shared" si="0"/>
        <v>2</v>
      </c>
      <c r="D30" s="16" t="s">
        <v>139</v>
      </c>
      <c r="E30" s="22">
        <f t="shared" si="1"/>
        <v>1.7222222222222223</v>
      </c>
      <c r="F30" s="12"/>
      <c r="G30" s="12"/>
      <c r="H30" s="12"/>
      <c r="I30" s="1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0.7222222222222222</v>
      </c>
      <c r="Y30" s="23"/>
      <c r="Z30" s="23"/>
      <c r="AA30" s="23">
        <v>1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2:60" ht="12.75">
      <c r="B31" s="18" t="s">
        <v>64</v>
      </c>
      <c r="C31" s="12">
        <f t="shared" si="0"/>
        <v>2</v>
      </c>
      <c r="D31" s="16" t="s">
        <v>140</v>
      </c>
      <c r="E31" s="22">
        <f t="shared" si="1"/>
        <v>2</v>
      </c>
      <c r="F31" s="12"/>
      <c r="G31" s="12"/>
      <c r="H31" s="12"/>
      <c r="I31" s="1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</v>
      </c>
      <c r="Y31" s="23"/>
      <c r="Z31" s="23"/>
      <c r="AA31" s="23"/>
      <c r="AB31" s="23">
        <v>1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2:60" ht="12.75">
      <c r="B32" s="18" t="s">
        <v>125</v>
      </c>
      <c r="C32" s="12">
        <f t="shared" si="0"/>
        <v>1</v>
      </c>
      <c r="D32" s="16" t="s">
        <v>141</v>
      </c>
      <c r="E32" s="22">
        <f t="shared" si="1"/>
        <v>0.2222222222222222</v>
      </c>
      <c r="F32" s="12"/>
      <c r="G32" s="12"/>
      <c r="H32" s="12"/>
      <c r="I32" s="1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0.2222222222222222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2:60" ht="12.75">
      <c r="B33" s="18" t="s">
        <v>76</v>
      </c>
      <c r="C33" s="12">
        <f t="shared" si="0"/>
        <v>1</v>
      </c>
      <c r="D33" s="16" t="s">
        <v>155</v>
      </c>
      <c r="E33" s="22">
        <f t="shared" si="1"/>
        <v>0.625</v>
      </c>
      <c r="F33" s="12"/>
      <c r="G33" s="12"/>
      <c r="H33" s="12"/>
      <c r="I33" s="1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0.625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2:60" ht="12.75">
      <c r="B34" s="18" t="s">
        <v>127</v>
      </c>
      <c r="C34" s="12">
        <f t="shared" si="0"/>
        <v>1</v>
      </c>
      <c r="D34" s="16" t="s">
        <v>156</v>
      </c>
      <c r="E34" s="22">
        <f t="shared" si="1"/>
        <v>0.6666666666666666</v>
      </c>
      <c r="F34" s="12"/>
      <c r="G34" s="12"/>
      <c r="H34" s="12"/>
      <c r="I34" s="1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>
        <v>0.6666666666666666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2:60" ht="12.75"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ht="12.75">
      <c r="B36" s="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ht="12.75">
      <c r="C37" s="13"/>
    </row>
    <row r="38" spans="3:4" ht="12.75">
      <c r="C38" s="15"/>
      <c r="D38" s="13"/>
    </row>
    <row r="39" ht="12.75">
      <c r="D39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54" ht="45" customHeight="1" thickTop="1">
      <c r="B1" s="33" t="s">
        <v>8</v>
      </c>
      <c r="C1" s="35" t="s">
        <v>1</v>
      </c>
      <c r="D1" s="37" t="s">
        <v>0</v>
      </c>
      <c r="E1" s="6" t="s">
        <v>7</v>
      </c>
      <c r="F1" s="6" t="s">
        <v>10</v>
      </c>
      <c r="G1" s="6" t="s">
        <v>21</v>
      </c>
      <c r="H1" s="19" t="s">
        <v>22</v>
      </c>
      <c r="I1" s="6" t="s">
        <v>23</v>
      </c>
      <c r="J1" s="6" t="s">
        <v>26</v>
      </c>
      <c r="K1" s="6" t="s">
        <v>27</v>
      </c>
      <c r="L1" s="19" t="s">
        <v>29</v>
      </c>
      <c r="M1" s="6" t="s">
        <v>30</v>
      </c>
      <c r="N1" s="19" t="s">
        <v>31</v>
      </c>
      <c r="O1" s="6" t="s">
        <v>32</v>
      </c>
      <c r="P1" s="6" t="s">
        <v>35</v>
      </c>
      <c r="Q1" s="6" t="s">
        <v>42</v>
      </c>
      <c r="R1" s="6" t="s">
        <v>43</v>
      </c>
      <c r="S1" s="6" t="s">
        <v>44</v>
      </c>
      <c r="T1" s="20" t="s">
        <v>46</v>
      </c>
      <c r="U1" s="21" t="s">
        <v>49</v>
      </c>
      <c r="V1" s="20" t="s">
        <v>50</v>
      </c>
      <c r="W1" s="6" t="s">
        <v>51</v>
      </c>
      <c r="X1" s="6" t="s">
        <v>52</v>
      </c>
      <c r="Y1" s="6" t="s">
        <v>53</v>
      </c>
      <c r="Z1" s="6" t="s">
        <v>62</v>
      </c>
      <c r="AA1" s="21" t="s">
        <v>63</v>
      </c>
      <c r="AB1" s="6" t="s">
        <v>69</v>
      </c>
      <c r="AC1" s="21" t="s">
        <v>68</v>
      </c>
      <c r="AD1" s="20" t="s">
        <v>70</v>
      </c>
      <c r="AE1" s="6" t="s">
        <v>71</v>
      </c>
      <c r="AF1" s="19" t="s">
        <v>72</v>
      </c>
      <c r="AG1" s="6" t="s">
        <v>73</v>
      </c>
      <c r="AH1" s="6" t="s">
        <v>75</v>
      </c>
      <c r="AI1" s="19" t="s">
        <v>83</v>
      </c>
      <c r="AJ1" s="21" t="s">
        <v>84</v>
      </c>
      <c r="AK1" s="20" t="s">
        <v>85</v>
      </c>
      <c r="AL1" s="20" t="s">
        <v>86</v>
      </c>
      <c r="AM1" s="20" t="s">
        <v>91</v>
      </c>
      <c r="AN1" s="6" t="s">
        <v>94</v>
      </c>
      <c r="AO1" s="20" t="s">
        <v>95</v>
      </c>
      <c r="AP1" s="19" t="s">
        <v>96</v>
      </c>
      <c r="AQ1" s="6" t="s">
        <v>97</v>
      </c>
      <c r="AR1" s="6" t="s">
        <v>98</v>
      </c>
      <c r="AS1" s="19"/>
      <c r="AT1" s="19"/>
      <c r="AU1" s="19"/>
      <c r="AV1" s="19"/>
      <c r="AW1" s="19"/>
      <c r="AX1" s="19"/>
      <c r="AY1" s="19"/>
      <c r="AZ1" s="19"/>
      <c r="BA1" s="19"/>
      <c r="BB1" s="6"/>
    </row>
    <row r="2" spans="2:54" s="9" customFormat="1" ht="12.75" customHeight="1">
      <c r="B2" s="34"/>
      <c r="C2" s="36"/>
      <c r="D2" s="38"/>
      <c r="E2" s="8">
        <v>42017</v>
      </c>
      <c r="F2" s="8">
        <v>42020</v>
      </c>
      <c r="G2" s="8">
        <v>42030</v>
      </c>
      <c r="H2" s="8">
        <v>42036</v>
      </c>
      <c r="I2" s="8">
        <v>42043</v>
      </c>
      <c r="J2" s="8">
        <v>42057</v>
      </c>
      <c r="K2" s="8">
        <v>42057</v>
      </c>
      <c r="L2" s="8">
        <v>42057</v>
      </c>
      <c r="M2" s="8">
        <v>42057</v>
      </c>
      <c r="N2" s="8">
        <v>42057</v>
      </c>
      <c r="O2" s="8">
        <v>42063</v>
      </c>
      <c r="P2" s="8" t="s">
        <v>36</v>
      </c>
      <c r="Q2" s="8">
        <v>42078</v>
      </c>
      <c r="R2" s="8">
        <v>42085</v>
      </c>
      <c r="S2" s="8" t="s">
        <v>45</v>
      </c>
      <c r="T2" s="8">
        <v>42113</v>
      </c>
      <c r="U2" s="8">
        <v>42113</v>
      </c>
      <c r="V2" s="8">
        <v>42134</v>
      </c>
      <c r="W2" s="8">
        <v>42134</v>
      </c>
      <c r="X2" s="8">
        <v>42154</v>
      </c>
      <c r="Y2" s="8">
        <v>42168</v>
      </c>
      <c r="Z2" s="8">
        <v>42176</v>
      </c>
      <c r="AA2" s="8">
        <v>42176</v>
      </c>
      <c r="AB2" s="8">
        <v>42202</v>
      </c>
      <c r="AC2" s="8">
        <v>42204</v>
      </c>
      <c r="AD2" s="8">
        <v>42239</v>
      </c>
      <c r="AE2" s="8">
        <v>42244</v>
      </c>
      <c r="AF2" s="8">
        <v>42246</v>
      </c>
      <c r="AG2" s="8">
        <v>42266</v>
      </c>
      <c r="AH2" s="8">
        <v>42267</v>
      </c>
      <c r="AI2" s="8">
        <v>42274</v>
      </c>
      <c r="AJ2" s="8">
        <v>42295</v>
      </c>
      <c r="AK2" s="8">
        <v>42302</v>
      </c>
      <c r="AL2" s="8">
        <v>42310</v>
      </c>
      <c r="AM2" s="8">
        <v>42323</v>
      </c>
      <c r="AN2" s="8">
        <v>42330</v>
      </c>
      <c r="AO2" s="8">
        <v>42337</v>
      </c>
      <c r="AP2" s="8">
        <v>42364</v>
      </c>
      <c r="AQ2" s="8">
        <v>42365</v>
      </c>
      <c r="AR2" s="8">
        <v>42369</v>
      </c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ht="12.75">
      <c r="A3" s="5"/>
      <c r="B3" s="11" t="s">
        <v>6</v>
      </c>
      <c r="C3" s="2">
        <f aca="true" t="shared" si="0" ref="C3:C15">COUNTA(E3:BB3)</f>
        <v>12</v>
      </c>
      <c r="D3" s="2">
        <f aca="true" t="shared" si="1" ref="D3:D15">SUM(E3:BB3)</f>
        <v>191531</v>
      </c>
      <c r="E3" s="2">
        <v>25700</v>
      </c>
      <c r="F3" s="2"/>
      <c r="G3" s="2"/>
      <c r="H3" s="2"/>
      <c r="I3" s="2"/>
      <c r="J3" s="2"/>
      <c r="K3" s="2"/>
      <c r="L3" s="2"/>
      <c r="M3" s="2"/>
      <c r="N3" s="2">
        <v>42195</v>
      </c>
      <c r="O3" s="2"/>
      <c r="P3" s="2">
        <v>21097</v>
      </c>
      <c r="Q3" s="2"/>
      <c r="R3" s="2"/>
      <c r="S3" s="2">
        <v>8000</v>
      </c>
      <c r="T3" s="2"/>
      <c r="U3" s="2"/>
      <c r="V3" s="2"/>
      <c r="W3" s="2"/>
      <c r="X3" s="2"/>
      <c r="Y3" s="2">
        <v>10000</v>
      </c>
      <c r="Z3" s="2"/>
      <c r="AA3" s="2"/>
      <c r="AB3" s="2"/>
      <c r="AC3" s="2"/>
      <c r="AD3" s="2"/>
      <c r="AE3" s="2"/>
      <c r="AF3" s="2"/>
      <c r="AG3" s="2"/>
      <c r="AH3" s="2">
        <v>11145</v>
      </c>
      <c r="AI3" s="2"/>
      <c r="AJ3" s="2">
        <v>21097</v>
      </c>
      <c r="AK3" s="2">
        <v>10000</v>
      </c>
      <c r="AL3" s="2">
        <v>8600</v>
      </c>
      <c r="AM3" s="2"/>
      <c r="AN3" s="2"/>
      <c r="AO3" s="2">
        <v>21097</v>
      </c>
      <c r="AP3" s="2">
        <v>7600</v>
      </c>
      <c r="AQ3" s="2">
        <v>5000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>
      <c r="A4" s="5"/>
      <c r="B4" s="11" t="s">
        <v>24</v>
      </c>
      <c r="C4" s="2">
        <f t="shared" si="0"/>
        <v>17</v>
      </c>
      <c r="D4" s="2">
        <f t="shared" si="1"/>
        <v>189430</v>
      </c>
      <c r="E4" s="2"/>
      <c r="F4" s="2"/>
      <c r="G4" s="2"/>
      <c r="H4" s="2"/>
      <c r="I4" s="2">
        <v>21097</v>
      </c>
      <c r="J4" s="2"/>
      <c r="K4" s="2"/>
      <c r="L4" s="2"/>
      <c r="M4" s="2"/>
      <c r="N4" s="2"/>
      <c r="O4" s="2"/>
      <c r="P4" s="2">
        <v>21097</v>
      </c>
      <c r="Q4" s="2">
        <v>5000</v>
      </c>
      <c r="R4" s="2"/>
      <c r="S4" s="2"/>
      <c r="T4" s="2"/>
      <c r="U4" s="2">
        <v>21097</v>
      </c>
      <c r="V4" s="2"/>
      <c r="W4" s="2"/>
      <c r="X4" s="2"/>
      <c r="Y4" s="2">
        <v>10000</v>
      </c>
      <c r="Z4" s="2"/>
      <c r="AA4" s="2">
        <v>5000</v>
      </c>
      <c r="AB4" s="2">
        <v>5000</v>
      </c>
      <c r="AC4" s="2">
        <v>5000</v>
      </c>
      <c r="AD4" s="2"/>
      <c r="AE4" s="2">
        <v>7000</v>
      </c>
      <c r="AF4" s="2"/>
      <c r="AG4" s="2">
        <v>5000</v>
      </c>
      <c r="AH4" s="2">
        <v>11145</v>
      </c>
      <c r="AI4" s="2"/>
      <c r="AJ4" s="2">
        <v>21097</v>
      </c>
      <c r="AK4" s="2"/>
      <c r="AL4" s="2">
        <v>8600</v>
      </c>
      <c r="AM4" s="2"/>
      <c r="AN4" s="2"/>
      <c r="AO4" s="2">
        <v>21097</v>
      </c>
      <c r="AP4" s="2">
        <v>7600</v>
      </c>
      <c r="AQ4" s="2">
        <v>5000</v>
      </c>
      <c r="AR4" s="2">
        <v>9600</v>
      </c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>
      <c r="A5" s="5"/>
      <c r="B5" s="11" t="s">
        <v>11</v>
      </c>
      <c r="C5" s="2">
        <f>COUNTA(E5:BB5)</f>
        <v>11</v>
      </c>
      <c r="D5" s="2">
        <f>SUM(E5:BB5)</f>
        <v>160530</v>
      </c>
      <c r="E5" s="2"/>
      <c r="F5" s="2">
        <v>9300</v>
      </c>
      <c r="G5" s="2">
        <v>21097</v>
      </c>
      <c r="H5" s="2"/>
      <c r="I5" s="2"/>
      <c r="J5" s="2">
        <v>21097</v>
      </c>
      <c r="K5" s="2"/>
      <c r="L5" s="2"/>
      <c r="M5" s="2"/>
      <c r="N5" s="2"/>
      <c r="O5" s="2"/>
      <c r="P5" s="2">
        <v>21097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11145</v>
      </c>
      <c r="AI5" s="2"/>
      <c r="AJ5" s="2">
        <v>21097</v>
      </c>
      <c r="AK5" s="2">
        <v>10000</v>
      </c>
      <c r="AL5" s="2">
        <v>8600</v>
      </c>
      <c r="AM5" s="2"/>
      <c r="AN5" s="2">
        <v>11000</v>
      </c>
      <c r="AO5" s="2">
        <v>21097</v>
      </c>
      <c r="AP5" s="2"/>
      <c r="AQ5" s="2">
        <v>5000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.75">
      <c r="A6" s="5"/>
      <c r="B6" s="11" t="s">
        <v>34</v>
      </c>
      <c r="C6" s="2">
        <f>COUNTA(E6:BB6)</f>
        <v>11</v>
      </c>
      <c r="D6" s="2">
        <f>SUM(E6:BB6)</f>
        <v>149133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6000</v>
      </c>
      <c r="P6" s="2">
        <v>21097</v>
      </c>
      <c r="Q6" s="2"/>
      <c r="R6" s="2"/>
      <c r="S6" s="2">
        <v>8000</v>
      </c>
      <c r="T6" s="2"/>
      <c r="U6" s="2"/>
      <c r="V6" s="2"/>
      <c r="W6" s="2">
        <v>21097</v>
      </c>
      <c r="X6" s="2"/>
      <c r="Y6" s="2">
        <v>10000</v>
      </c>
      <c r="Z6" s="2"/>
      <c r="AA6" s="2"/>
      <c r="AB6" s="2"/>
      <c r="AC6" s="2"/>
      <c r="AD6" s="2"/>
      <c r="AE6" s="2"/>
      <c r="AF6" s="2"/>
      <c r="AG6" s="2"/>
      <c r="AH6" s="2">
        <v>11145</v>
      </c>
      <c r="AI6" s="2"/>
      <c r="AJ6" s="2">
        <v>21097</v>
      </c>
      <c r="AK6" s="2">
        <v>10000</v>
      </c>
      <c r="AL6" s="2">
        <v>8600</v>
      </c>
      <c r="AM6" s="2"/>
      <c r="AN6" s="2">
        <v>11000</v>
      </c>
      <c r="AO6" s="2">
        <v>21097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>
      <c r="A7" s="5"/>
      <c r="B7" s="11" t="s">
        <v>12</v>
      </c>
      <c r="C7" s="2">
        <f t="shared" si="0"/>
        <v>7</v>
      </c>
      <c r="D7" s="2">
        <f t="shared" si="1"/>
        <v>144931</v>
      </c>
      <c r="E7" s="2"/>
      <c r="F7" s="2">
        <v>9300</v>
      </c>
      <c r="G7" s="2"/>
      <c r="H7" s="2">
        <v>19000</v>
      </c>
      <c r="I7" s="2"/>
      <c r="J7" s="2"/>
      <c r="K7" s="2"/>
      <c r="L7" s="2"/>
      <c r="M7" s="2"/>
      <c r="N7" s="2">
        <v>42195</v>
      </c>
      <c r="O7" s="2"/>
      <c r="P7" s="2">
        <v>21097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v>11145</v>
      </c>
      <c r="AI7" s="2"/>
      <c r="AJ7" s="2">
        <v>21097</v>
      </c>
      <c r="AK7" s="2"/>
      <c r="AL7" s="2"/>
      <c r="AM7" s="2"/>
      <c r="AN7" s="2"/>
      <c r="AO7" s="2">
        <v>21097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>
      <c r="A8" s="5"/>
      <c r="B8" s="10" t="s">
        <v>37</v>
      </c>
      <c r="C8" s="2">
        <f>COUNTA(E8:BB8)</f>
        <v>10</v>
      </c>
      <c r="D8" s="2">
        <f>SUM(E8:BB8)</f>
        <v>128636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21097</v>
      </c>
      <c r="Q8" s="2"/>
      <c r="R8" s="2">
        <v>21097</v>
      </c>
      <c r="S8" s="2"/>
      <c r="T8" s="2"/>
      <c r="U8" s="2"/>
      <c r="V8" s="2"/>
      <c r="W8" s="2"/>
      <c r="X8" s="2">
        <v>10000</v>
      </c>
      <c r="Y8" s="2"/>
      <c r="Z8" s="2"/>
      <c r="AA8" s="2"/>
      <c r="AB8" s="2"/>
      <c r="AC8" s="2">
        <v>5000</v>
      </c>
      <c r="AD8" s="2"/>
      <c r="AE8" s="2"/>
      <c r="AF8" s="2"/>
      <c r="AG8" s="2"/>
      <c r="AH8" s="2">
        <v>11145</v>
      </c>
      <c r="AI8" s="2"/>
      <c r="AJ8" s="2"/>
      <c r="AK8" s="2">
        <v>10000</v>
      </c>
      <c r="AL8" s="2">
        <v>8600</v>
      </c>
      <c r="AM8" s="2"/>
      <c r="AN8" s="2">
        <v>11000</v>
      </c>
      <c r="AO8" s="2">
        <v>21097</v>
      </c>
      <c r="AP8" s="2"/>
      <c r="AQ8" s="2"/>
      <c r="AR8" s="2">
        <v>9600</v>
      </c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>
      <c r="A9" s="5"/>
      <c r="B9" s="11" t="s">
        <v>13</v>
      </c>
      <c r="C9" s="2">
        <f t="shared" si="0"/>
        <v>11</v>
      </c>
      <c r="D9" s="2">
        <f t="shared" si="1"/>
        <v>119894</v>
      </c>
      <c r="E9" s="2"/>
      <c r="F9" s="2">
        <v>9300</v>
      </c>
      <c r="G9" s="2"/>
      <c r="H9" s="2"/>
      <c r="I9" s="2"/>
      <c r="J9" s="2"/>
      <c r="K9" s="2"/>
      <c r="L9" s="2">
        <v>6500</v>
      </c>
      <c r="M9" s="2"/>
      <c r="N9" s="2"/>
      <c r="O9" s="2"/>
      <c r="P9" s="2"/>
      <c r="Q9" s="2"/>
      <c r="R9" s="2"/>
      <c r="S9" s="2"/>
      <c r="T9" s="2">
        <v>9100</v>
      </c>
      <c r="U9" s="2"/>
      <c r="V9" s="2">
        <v>10300</v>
      </c>
      <c r="W9" s="2"/>
      <c r="X9" s="2"/>
      <c r="Y9" s="2"/>
      <c r="Z9" s="2"/>
      <c r="AA9" s="2"/>
      <c r="AB9" s="2"/>
      <c r="AC9" s="2">
        <v>5000</v>
      </c>
      <c r="AD9" s="2"/>
      <c r="AE9" s="2"/>
      <c r="AF9" s="2">
        <v>10000</v>
      </c>
      <c r="AG9" s="2"/>
      <c r="AH9" s="2"/>
      <c r="AI9" s="2">
        <v>10000</v>
      </c>
      <c r="AJ9" s="2">
        <v>21097</v>
      </c>
      <c r="AK9" s="2">
        <v>10000</v>
      </c>
      <c r="AL9" s="2"/>
      <c r="AM9" s="2">
        <v>7500</v>
      </c>
      <c r="AN9" s="2"/>
      <c r="AO9" s="2">
        <v>21097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>
      <c r="A10" s="5"/>
      <c r="B10" s="11" t="s">
        <v>33</v>
      </c>
      <c r="C10" s="2">
        <f>COUNTA(E10:BB10)</f>
        <v>11</v>
      </c>
      <c r="D10" s="2">
        <f>SUM(E10:BB10)</f>
        <v>116939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6000</v>
      </c>
      <c r="P10" s="2"/>
      <c r="Q10" s="2">
        <v>5000</v>
      </c>
      <c r="R10" s="2"/>
      <c r="S10" s="2">
        <v>8000</v>
      </c>
      <c r="T10" s="2"/>
      <c r="U10" s="2"/>
      <c r="V10" s="2"/>
      <c r="W10" s="2"/>
      <c r="X10" s="2"/>
      <c r="Y10" s="2">
        <v>10000</v>
      </c>
      <c r="Z10" s="2"/>
      <c r="AA10" s="2"/>
      <c r="AB10" s="2"/>
      <c r="AC10" s="2"/>
      <c r="AD10" s="2"/>
      <c r="AE10" s="2"/>
      <c r="AF10" s="2"/>
      <c r="AG10" s="2"/>
      <c r="AH10" s="2">
        <v>11145</v>
      </c>
      <c r="AI10" s="2"/>
      <c r="AJ10" s="2">
        <v>21097</v>
      </c>
      <c r="AK10" s="2">
        <v>10000</v>
      </c>
      <c r="AL10" s="2">
        <v>8600</v>
      </c>
      <c r="AM10" s="2"/>
      <c r="AN10" s="2">
        <v>11000</v>
      </c>
      <c r="AO10" s="2">
        <v>21097</v>
      </c>
      <c r="AP10" s="2"/>
      <c r="AQ10" s="2">
        <v>5000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>
      <c r="A11" s="5"/>
      <c r="B11" s="11" t="s">
        <v>14</v>
      </c>
      <c r="C11" s="2">
        <f t="shared" si="0"/>
        <v>7</v>
      </c>
      <c r="D11" s="2">
        <f t="shared" si="1"/>
        <v>110188</v>
      </c>
      <c r="E11" s="2"/>
      <c r="F11" s="2">
        <v>9300</v>
      </c>
      <c r="G11" s="2">
        <v>21097</v>
      </c>
      <c r="H11" s="2"/>
      <c r="I11" s="2"/>
      <c r="J11" s="2"/>
      <c r="K11" s="2"/>
      <c r="L11" s="2"/>
      <c r="M11" s="2">
        <v>6500</v>
      </c>
      <c r="N11" s="2"/>
      <c r="O11" s="2"/>
      <c r="P11" s="2">
        <v>21097</v>
      </c>
      <c r="Q11" s="2"/>
      <c r="R11" s="2">
        <v>21097</v>
      </c>
      <c r="S11" s="2"/>
      <c r="T11" s="2"/>
      <c r="U11" s="2"/>
      <c r="V11" s="2"/>
      <c r="W11" s="2"/>
      <c r="X11" s="2"/>
      <c r="Y11" s="2">
        <v>10000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21097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>
      <c r="A12" s="5"/>
      <c r="B12" s="11" t="s">
        <v>15</v>
      </c>
      <c r="C12" s="2">
        <f t="shared" si="0"/>
        <v>5</v>
      </c>
      <c r="D12" s="2">
        <f t="shared" si="1"/>
        <v>93688</v>
      </c>
      <c r="E12" s="2"/>
      <c r="F12" s="2">
        <v>9300</v>
      </c>
      <c r="G12" s="2">
        <v>21097</v>
      </c>
      <c r="H12" s="2"/>
      <c r="I12" s="2"/>
      <c r="J12" s="2"/>
      <c r="K12" s="2"/>
      <c r="L12" s="2"/>
      <c r="M12" s="2"/>
      <c r="N12" s="2"/>
      <c r="O12" s="2"/>
      <c r="P12" s="2">
        <v>21097</v>
      </c>
      <c r="Q12" s="2"/>
      <c r="R12" s="2">
        <v>21097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21097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>
      <c r="A13" s="5"/>
      <c r="B13" s="11" t="s">
        <v>28</v>
      </c>
      <c r="C13" s="2">
        <f>COUNTA(E13:BB13)</f>
        <v>8</v>
      </c>
      <c r="D13" s="2">
        <f>SUM(E13:BB13)</f>
        <v>76942</v>
      </c>
      <c r="E13" s="2"/>
      <c r="F13" s="2"/>
      <c r="G13" s="2"/>
      <c r="H13" s="2"/>
      <c r="I13" s="2"/>
      <c r="J13" s="2"/>
      <c r="K13" s="2">
        <v>6500</v>
      </c>
      <c r="L13" s="2"/>
      <c r="M13" s="2"/>
      <c r="N13" s="2"/>
      <c r="O13" s="2"/>
      <c r="P13" s="2"/>
      <c r="Q13" s="2">
        <v>5000</v>
      </c>
      <c r="R13" s="2"/>
      <c r="S13" s="2"/>
      <c r="T13" s="2"/>
      <c r="U13" s="2"/>
      <c r="V13" s="2"/>
      <c r="W13" s="2"/>
      <c r="X13" s="2"/>
      <c r="Y13" s="2"/>
      <c r="Z13" s="2"/>
      <c r="AA13" s="2">
        <v>5000</v>
      </c>
      <c r="AB13" s="2"/>
      <c r="AC13" s="2"/>
      <c r="AD13" s="2"/>
      <c r="AE13" s="2"/>
      <c r="AF13" s="2"/>
      <c r="AG13" s="2"/>
      <c r="AH13" s="2">
        <v>11145</v>
      </c>
      <c r="AI13" s="2"/>
      <c r="AJ13" s="2"/>
      <c r="AK13" s="2">
        <v>10000</v>
      </c>
      <c r="AL13" s="2">
        <v>8600</v>
      </c>
      <c r="AM13" s="2"/>
      <c r="AN13" s="2"/>
      <c r="AO13" s="2">
        <v>21097</v>
      </c>
      <c r="AP13" s="2"/>
      <c r="AQ13" s="2"/>
      <c r="AR13" s="2">
        <v>9600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>
      <c r="A14" s="5"/>
      <c r="B14" s="11" t="s">
        <v>76</v>
      </c>
      <c r="C14" s="2">
        <f>COUNTA(E14:BB14)</f>
        <v>5</v>
      </c>
      <c r="D14" s="2">
        <f>SUM(E14:BB14)</f>
        <v>74339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v>11145</v>
      </c>
      <c r="AI14" s="2"/>
      <c r="AJ14" s="2">
        <v>21097</v>
      </c>
      <c r="AK14" s="2">
        <v>10000</v>
      </c>
      <c r="AL14" s="2"/>
      <c r="AM14" s="2"/>
      <c r="AN14" s="2">
        <v>11000</v>
      </c>
      <c r="AO14" s="2">
        <v>21097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>
      <c r="A15" s="5"/>
      <c r="B15" s="11" t="s">
        <v>56</v>
      </c>
      <c r="C15" s="2">
        <f t="shared" si="0"/>
        <v>7</v>
      </c>
      <c r="D15" s="2">
        <f t="shared" si="1"/>
        <v>67842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10000</v>
      </c>
      <c r="Z15" s="2"/>
      <c r="AA15" s="2">
        <v>5000</v>
      </c>
      <c r="AB15" s="2"/>
      <c r="AC15" s="2"/>
      <c r="AD15" s="2"/>
      <c r="AE15" s="2">
        <v>7000</v>
      </c>
      <c r="AF15" s="2"/>
      <c r="AG15" s="2">
        <v>5000</v>
      </c>
      <c r="AH15" s="2">
        <v>11145</v>
      </c>
      <c r="AI15" s="2"/>
      <c r="AJ15" s="2"/>
      <c r="AK15" s="2"/>
      <c r="AL15" s="2">
        <v>8600</v>
      </c>
      <c r="AM15" s="2"/>
      <c r="AN15" s="2"/>
      <c r="AO15" s="2">
        <v>21097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>
      <c r="A16" s="5"/>
      <c r="B16" s="11" t="s">
        <v>47</v>
      </c>
      <c r="C16" s="2">
        <f aca="true" t="shared" si="2" ref="C16:C27">COUNTA(E16:BB16)</f>
        <v>4</v>
      </c>
      <c r="D16" s="2">
        <f aca="true" t="shared" si="3" ref="D16:D27">SUM(E16:BB16)</f>
        <v>31550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9100</v>
      </c>
      <c r="U16" s="2"/>
      <c r="V16" s="2"/>
      <c r="W16" s="2"/>
      <c r="X16" s="2">
        <v>10000</v>
      </c>
      <c r="Y16" s="2"/>
      <c r="Z16" s="2">
        <v>8250</v>
      </c>
      <c r="AA16" s="2"/>
      <c r="AB16" s="2"/>
      <c r="AC16" s="2"/>
      <c r="AD16" s="2">
        <v>4200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>
      <c r="A17" s="5"/>
      <c r="B17" s="11" t="s">
        <v>78</v>
      </c>
      <c r="C17" s="2">
        <f>COUNTA(E17:BB17)</f>
        <v>3</v>
      </c>
      <c r="D17" s="2">
        <f>SUM(E17:BB17)</f>
        <v>29745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11145</v>
      </c>
      <c r="AI17" s="2"/>
      <c r="AJ17" s="2"/>
      <c r="AK17" s="2">
        <v>10000</v>
      </c>
      <c r="AL17" s="2">
        <v>8600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5"/>
      <c r="B18" s="11" t="s">
        <v>92</v>
      </c>
      <c r="C18" s="2">
        <f>COUNTA(E18:BB18)</f>
        <v>2</v>
      </c>
      <c r="D18" s="2">
        <f>SUM(E18:BB18)</f>
        <v>28597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v>7500</v>
      </c>
      <c r="AN18" s="2"/>
      <c r="AO18" s="2">
        <v>21097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12.75">
      <c r="B19" s="11" t="s">
        <v>74</v>
      </c>
      <c r="C19" s="2">
        <f>COUNTA(E19:BB19)</f>
        <v>3</v>
      </c>
      <c r="D19" s="2">
        <f>SUM(E19:BB19)</f>
        <v>23600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5000</v>
      </c>
      <c r="AH19" s="2"/>
      <c r="AI19" s="2"/>
      <c r="AJ19" s="2"/>
      <c r="AK19" s="2">
        <v>10000</v>
      </c>
      <c r="AL19" s="2">
        <v>8600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2.75">
      <c r="A20" s="5"/>
      <c r="B20" s="11" t="s">
        <v>77</v>
      </c>
      <c r="C20" s="2">
        <f>COUNTA(E20:BB20)</f>
        <v>2</v>
      </c>
      <c r="D20" s="2">
        <f>SUM(E20:BB20)</f>
        <v>19745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11145</v>
      </c>
      <c r="AI20" s="2"/>
      <c r="AJ20" s="2"/>
      <c r="AK20" s="2"/>
      <c r="AL20" s="2">
        <v>8600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>
      <c r="A21" s="5"/>
      <c r="B21" s="11" t="s">
        <v>55</v>
      </c>
      <c r="C21" s="2">
        <f t="shared" si="2"/>
        <v>2</v>
      </c>
      <c r="D21" s="2">
        <f t="shared" si="3"/>
        <v>15000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10000</v>
      </c>
      <c r="Z21" s="2"/>
      <c r="AA21" s="2">
        <v>5000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2.75">
      <c r="A22" s="5"/>
      <c r="B22" s="11" t="s">
        <v>57</v>
      </c>
      <c r="C22" s="2">
        <f t="shared" si="2"/>
        <v>2</v>
      </c>
      <c r="D22" s="2">
        <f t="shared" si="3"/>
        <v>15000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10000</v>
      </c>
      <c r="Z22" s="2"/>
      <c r="AA22" s="2">
        <v>5000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>
      <c r="A23" s="5"/>
      <c r="B23" s="11" t="s">
        <v>54</v>
      </c>
      <c r="C23" s="2">
        <f t="shared" si="2"/>
        <v>1</v>
      </c>
      <c r="D23" s="2">
        <f t="shared" si="3"/>
        <v>10000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10000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2.75">
      <c r="A24" s="5"/>
      <c r="B24" s="11" t="s">
        <v>87</v>
      </c>
      <c r="C24" s="2">
        <f>COUNTA(E24:BB24)</f>
        <v>1</v>
      </c>
      <c r="D24" s="2">
        <f>SUM(E24:BB24)</f>
        <v>8600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8600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>
      <c r="A25" s="5"/>
      <c r="B25" s="11" t="s">
        <v>88</v>
      </c>
      <c r="C25" s="2">
        <f>COUNTA(E25:BB25)</f>
        <v>1</v>
      </c>
      <c r="D25" s="2">
        <f>SUM(E25:BB25)</f>
        <v>8600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8600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.75">
      <c r="A26" s="5"/>
      <c r="B26" s="11" t="s">
        <v>64</v>
      </c>
      <c r="C26" s="2">
        <f t="shared" si="2"/>
        <v>1</v>
      </c>
      <c r="D26" s="2">
        <f t="shared" si="3"/>
        <v>5000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5000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ht="12.75">
      <c r="B27" s="11" t="s">
        <v>65</v>
      </c>
      <c r="C27" s="2">
        <f t="shared" si="2"/>
        <v>1</v>
      </c>
      <c r="D27" s="2">
        <f t="shared" si="3"/>
        <v>5000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5000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ht="12.7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ht="12.75">
      <c r="B29" s="10"/>
      <c r="C29" s="2">
        <f>COUNTA(E29:BB29)</f>
        <v>0</v>
      </c>
      <c r="D29" s="2">
        <f>SUM(E29:BB29)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ht="12.75">
      <c r="C30" s="3"/>
    </row>
    <row r="31" spans="3:4" ht="12.75">
      <c r="C31" s="9" t="s">
        <v>4</v>
      </c>
      <c r="D31" s="3">
        <f>SUM(D3:D29)</f>
        <v>1824460</v>
      </c>
    </row>
    <row r="32" ht="12.75">
      <c r="D3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3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60" width="11.421875" style="14" customWidth="1"/>
  </cols>
  <sheetData>
    <row r="1" spans="2:60" ht="45" customHeight="1" thickTop="1">
      <c r="B1" s="33" t="s">
        <v>9</v>
      </c>
      <c r="C1" s="35" t="s">
        <v>1</v>
      </c>
      <c r="D1" s="39" t="s">
        <v>2</v>
      </c>
      <c r="E1" s="41" t="s">
        <v>3</v>
      </c>
      <c r="F1" s="6" t="s">
        <v>7</v>
      </c>
      <c r="G1" s="6" t="s">
        <v>10</v>
      </c>
      <c r="H1" s="6" t="s">
        <v>21</v>
      </c>
      <c r="I1" s="19" t="s">
        <v>22</v>
      </c>
      <c r="J1" s="6" t="s">
        <v>23</v>
      </c>
      <c r="K1" s="6" t="s">
        <v>26</v>
      </c>
      <c r="L1" s="6" t="s">
        <v>27</v>
      </c>
      <c r="M1" s="19" t="s">
        <v>29</v>
      </c>
      <c r="N1" s="6" t="s">
        <v>30</v>
      </c>
      <c r="O1" s="19" t="s">
        <v>31</v>
      </c>
      <c r="P1" s="6" t="s">
        <v>32</v>
      </c>
      <c r="Q1" s="6" t="s">
        <v>35</v>
      </c>
      <c r="R1" s="6" t="s">
        <v>42</v>
      </c>
      <c r="S1" s="6" t="s">
        <v>43</v>
      </c>
      <c r="T1" s="6" t="s">
        <v>44</v>
      </c>
      <c r="U1" s="20" t="s">
        <v>46</v>
      </c>
      <c r="V1" s="21" t="s">
        <v>49</v>
      </c>
      <c r="W1" s="20" t="s">
        <v>50</v>
      </c>
      <c r="X1" s="6" t="s">
        <v>51</v>
      </c>
      <c r="Y1" s="6" t="s">
        <v>52</v>
      </c>
      <c r="Z1" s="6" t="s">
        <v>53</v>
      </c>
      <c r="AA1" s="6" t="s">
        <v>62</v>
      </c>
      <c r="AB1" s="21" t="s">
        <v>63</v>
      </c>
      <c r="AC1" s="6" t="s">
        <v>69</v>
      </c>
      <c r="AD1" s="21" t="s">
        <v>68</v>
      </c>
      <c r="AE1" s="20" t="s">
        <v>70</v>
      </c>
      <c r="AF1" s="19" t="s">
        <v>71</v>
      </c>
      <c r="AG1" s="19" t="s">
        <v>72</v>
      </c>
      <c r="AH1" s="6" t="s">
        <v>73</v>
      </c>
      <c r="AI1" s="6" t="s">
        <v>75</v>
      </c>
      <c r="AJ1" s="19" t="s">
        <v>83</v>
      </c>
      <c r="AK1" s="21" t="s">
        <v>84</v>
      </c>
      <c r="AL1" s="20" t="s">
        <v>85</v>
      </c>
      <c r="AM1" s="20" t="s">
        <v>86</v>
      </c>
      <c r="AN1" s="20" t="s">
        <v>91</v>
      </c>
      <c r="AO1" s="6" t="s">
        <v>94</v>
      </c>
      <c r="AP1" s="20" t="s">
        <v>95</v>
      </c>
      <c r="AQ1" s="19" t="s">
        <v>96</v>
      </c>
      <c r="AR1" s="6" t="s">
        <v>97</v>
      </c>
      <c r="AS1" s="6" t="s">
        <v>98</v>
      </c>
      <c r="AT1" s="19"/>
      <c r="AU1" s="19"/>
      <c r="AV1" s="19"/>
      <c r="AW1" s="19"/>
      <c r="AX1" s="19"/>
      <c r="AY1" s="19"/>
      <c r="AZ1" s="19"/>
      <c r="BA1" s="6"/>
      <c r="BB1" s="6"/>
      <c r="BC1" s="19"/>
      <c r="BD1" s="19"/>
      <c r="BE1" s="19"/>
      <c r="BF1" s="19"/>
      <c r="BG1" s="19"/>
      <c r="BH1" s="7"/>
    </row>
    <row r="2" spans="2:60" s="9" customFormat="1" ht="12.75" customHeight="1">
      <c r="B2" s="34"/>
      <c r="C2" s="36"/>
      <c r="D2" s="40"/>
      <c r="E2" s="42"/>
      <c r="F2" s="8">
        <v>42017</v>
      </c>
      <c r="G2" s="8">
        <v>42020</v>
      </c>
      <c r="H2" s="8">
        <v>42030</v>
      </c>
      <c r="I2" s="8">
        <v>42036</v>
      </c>
      <c r="J2" s="8">
        <v>42043</v>
      </c>
      <c r="K2" s="8">
        <v>42057</v>
      </c>
      <c r="L2" s="8">
        <v>42057</v>
      </c>
      <c r="M2" s="8">
        <v>42057</v>
      </c>
      <c r="N2" s="8">
        <v>42057</v>
      </c>
      <c r="O2" s="8">
        <v>42057</v>
      </c>
      <c r="P2" s="8">
        <v>42063</v>
      </c>
      <c r="Q2" s="8" t="s">
        <v>36</v>
      </c>
      <c r="R2" s="8">
        <v>42078</v>
      </c>
      <c r="S2" s="8">
        <v>42085</v>
      </c>
      <c r="T2" s="8" t="s">
        <v>45</v>
      </c>
      <c r="U2" s="8">
        <v>42113</v>
      </c>
      <c r="V2" s="8">
        <v>42113</v>
      </c>
      <c r="W2" s="8">
        <v>42134</v>
      </c>
      <c r="X2" s="8">
        <v>42134</v>
      </c>
      <c r="Y2" s="8">
        <v>42154</v>
      </c>
      <c r="Z2" s="8">
        <v>42168</v>
      </c>
      <c r="AA2" s="8">
        <v>42176</v>
      </c>
      <c r="AB2" s="8">
        <v>42176</v>
      </c>
      <c r="AC2" s="8">
        <v>42202</v>
      </c>
      <c r="AD2" s="8">
        <v>42204</v>
      </c>
      <c r="AE2" s="8">
        <v>42239</v>
      </c>
      <c r="AF2" s="8">
        <v>42244</v>
      </c>
      <c r="AG2" s="8">
        <v>42246</v>
      </c>
      <c r="AH2" s="8">
        <v>42266</v>
      </c>
      <c r="AI2" s="8">
        <v>42267</v>
      </c>
      <c r="AJ2" s="8">
        <v>42274</v>
      </c>
      <c r="AK2" s="8">
        <v>42295</v>
      </c>
      <c r="AL2" s="8">
        <v>42302</v>
      </c>
      <c r="AM2" s="8">
        <v>42310</v>
      </c>
      <c r="AN2" s="8">
        <v>42323</v>
      </c>
      <c r="AO2" s="8">
        <v>42330</v>
      </c>
      <c r="AP2" s="8">
        <v>42337</v>
      </c>
      <c r="AQ2" s="8">
        <v>42364</v>
      </c>
      <c r="AR2" s="8">
        <v>42365</v>
      </c>
      <c r="AS2" s="8">
        <v>42369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12.75">
      <c r="A3" s="5"/>
      <c r="B3" s="11" t="s">
        <v>24</v>
      </c>
      <c r="C3" s="12">
        <f aca="true" t="shared" si="0" ref="C3:C18">COUNTA(F3:BH3)</f>
        <v>17</v>
      </c>
      <c r="D3" s="16" t="s">
        <v>5</v>
      </c>
      <c r="E3" s="12">
        <f aca="true" t="shared" si="1" ref="E3:E18">SUM(F3:BH3)</f>
        <v>35</v>
      </c>
      <c r="F3" s="12"/>
      <c r="G3" s="12"/>
      <c r="H3" s="12"/>
      <c r="I3" s="12"/>
      <c r="J3" s="12">
        <v>1</v>
      </c>
      <c r="K3" s="12"/>
      <c r="L3" s="12"/>
      <c r="M3" s="12"/>
      <c r="N3" s="12"/>
      <c r="O3" s="12"/>
      <c r="P3" s="12"/>
      <c r="Q3" s="12">
        <v>2</v>
      </c>
      <c r="R3" s="12">
        <v>3</v>
      </c>
      <c r="S3" s="12"/>
      <c r="T3" s="12"/>
      <c r="U3" s="12"/>
      <c r="V3" s="12">
        <v>1</v>
      </c>
      <c r="W3" s="12"/>
      <c r="X3" s="12"/>
      <c r="Y3" s="12"/>
      <c r="Z3" s="12">
        <v>2</v>
      </c>
      <c r="AA3" s="12"/>
      <c r="AB3" s="12">
        <v>1</v>
      </c>
      <c r="AC3" s="12">
        <v>1</v>
      </c>
      <c r="AD3" s="12">
        <v>1</v>
      </c>
      <c r="AE3" s="12"/>
      <c r="AF3" s="12">
        <v>1</v>
      </c>
      <c r="AG3" s="12"/>
      <c r="AH3" s="12">
        <v>2</v>
      </c>
      <c r="AI3" s="12">
        <v>2</v>
      </c>
      <c r="AJ3" s="12"/>
      <c r="AK3" s="12">
        <v>7</v>
      </c>
      <c r="AL3" s="12"/>
      <c r="AM3" s="12">
        <v>2</v>
      </c>
      <c r="AN3" s="12"/>
      <c r="AO3" s="12"/>
      <c r="AP3" s="12">
        <v>5</v>
      </c>
      <c r="AQ3" s="12">
        <v>1</v>
      </c>
      <c r="AR3" s="12">
        <v>1</v>
      </c>
      <c r="AS3" s="12">
        <v>2</v>
      </c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12.75">
      <c r="A4" s="5"/>
      <c r="B4" s="11" t="s">
        <v>6</v>
      </c>
      <c r="C4" s="12">
        <f>COUNTA(F4:BH4)</f>
        <v>12</v>
      </c>
      <c r="D4" s="16" t="s">
        <v>16</v>
      </c>
      <c r="E4" s="12">
        <f>SUM(F4:BH4)</f>
        <v>25</v>
      </c>
      <c r="F4" s="12">
        <v>1</v>
      </c>
      <c r="G4" s="12"/>
      <c r="H4" s="12"/>
      <c r="I4" s="12"/>
      <c r="J4" s="12"/>
      <c r="K4" s="12"/>
      <c r="L4" s="12"/>
      <c r="M4" s="12"/>
      <c r="N4" s="12"/>
      <c r="O4" s="12">
        <v>2</v>
      </c>
      <c r="P4" s="12"/>
      <c r="Q4" s="12">
        <v>1</v>
      </c>
      <c r="R4" s="12"/>
      <c r="S4" s="12"/>
      <c r="T4" s="12">
        <v>2</v>
      </c>
      <c r="U4" s="12"/>
      <c r="V4" s="12"/>
      <c r="W4" s="12"/>
      <c r="X4" s="12"/>
      <c r="Y4" s="12"/>
      <c r="Z4" s="12">
        <v>1</v>
      </c>
      <c r="AA4" s="12"/>
      <c r="AB4" s="12"/>
      <c r="AC4" s="12"/>
      <c r="AD4" s="12"/>
      <c r="AE4" s="12"/>
      <c r="AF4" s="12"/>
      <c r="AG4" s="12"/>
      <c r="AH4" s="12"/>
      <c r="AI4" s="12">
        <v>3</v>
      </c>
      <c r="AJ4" s="12"/>
      <c r="AK4" s="12">
        <v>1</v>
      </c>
      <c r="AL4" s="12">
        <v>3</v>
      </c>
      <c r="AM4" s="12">
        <v>5</v>
      </c>
      <c r="AN4" s="12"/>
      <c r="AO4" s="12"/>
      <c r="AP4" s="12">
        <v>2</v>
      </c>
      <c r="AQ4" s="12">
        <v>2</v>
      </c>
      <c r="AR4" s="12">
        <v>2</v>
      </c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</row>
    <row r="5" spans="1:60" ht="12.75">
      <c r="A5" s="5"/>
      <c r="B5" s="11" t="s">
        <v>11</v>
      </c>
      <c r="C5" s="12">
        <f>COUNTA(F5:BH5)</f>
        <v>11</v>
      </c>
      <c r="D5" s="16" t="s">
        <v>17</v>
      </c>
      <c r="E5" s="12">
        <f>SUM(F5:BH5)</f>
        <v>31</v>
      </c>
      <c r="F5" s="12"/>
      <c r="G5" s="12">
        <v>1</v>
      </c>
      <c r="H5" s="12">
        <v>1</v>
      </c>
      <c r="I5" s="12"/>
      <c r="J5" s="12"/>
      <c r="K5" s="12">
        <v>1</v>
      </c>
      <c r="L5" s="12"/>
      <c r="M5" s="12"/>
      <c r="N5" s="12"/>
      <c r="O5" s="12"/>
      <c r="P5" s="12"/>
      <c r="Q5" s="12">
        <v>4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>
        <v>6</v>
      </c>
      <c r="AJ5" s="12"/>
      <c r="AK5" s="12">
        <v>6</v>
      </c>
      <c r="AL5" s="12">
        <v>4</v>
      </c>
      <c r="AM5" s="12">
        <v>3</v>
      </c>
      <c r="AN5" s="12"/>
      <c r="AO5" s="12">
        <v>1</v>
      </c>
      <c r="AP5" s="12">
        <v>1</v>
      </c>
      <c r="AQ5" s="12"/>
      <c r="AR5" s="12">
        <v>3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2:60" ht="12.75">
      <c r="B6" s="17" t="s">
        <v>13</v>
      </c>
      <c r="C6" s="12">
        <f t="shared" si="0"/>
        <v>11</v>
      </c>
      <c r="D6" s="16" t="s">
        <v>18</v>
      </c>
      <c r="E6" s="12">
        <f t="shared" si="1"/>
        <v>33</v>
      </c>
      <c r="F6" s="12"/>
      <c r="G6" s="12">
        <v>3</v>
      </c>
      <c r="H6" s="12"/>
      <c r="I6" s="12"/>
      <c r="J6" s="12"/>
      <c r="K6" s="12"/>
      <c r="L6" s="12"/>
      <c r="M6" s="12">
        <v>1</v>
      </c>
      <c r="N6" s="12"/>
      <c r="O6" s="12"/>
      <c r="P6" s="12"/>
      <c r="Q6" s="12"/>
      <c r="R6" s="12"/>
      <c r="S6" s="12"/>
      <c r="T6" s="12"/>
      <c r="U6" s="12">
        <v>1</v>
      </c>
      <c r="V6" s="12"/>
      <c r="W6" s="12">
        <v>1</v>
      </c>
      <c r="X6" s="12"/>
      <c r="Y6" s="12"/>
      <c r="Z6" s="12"/>
      <c r="AA6" s="12"/>
      <c r="AB6" s="12"/>
      <c r="AC6" s="12"/>
      <c r="AD6" s="12">
        <v>3</v>
      </c>
      <c r="AE6" s="12"/>
      <c r="AF6" s="12"/>
      <c r="AG6" s="12">
        <v>1</v>
      </c>
      <c r="AH6" s="12"/>
      <c r="AI6" s="12"/>
      <c r="AJ6" s="12">
        <v>1</v>
      </c>
      <c r="AK6" s="12">
        <v>5</v>
      </c>
      <c r="AL6" s="12">
        <v>7</v>
      </c>
      <c r="AM6" s="12"/>
      <c r="AN6" s="12">
        <v>2</v>
      </c>
      <c r="AO6" s="12"/>
      <c r="AP6" s="12">
        <v>8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12.75">
      <c r="A7" s="5"/>
      <c r="B7" s="17" t="s">
        <v>34</v>
      </c>
      <c r="C7" s="12">
        <f t="shared" si="0"/>
        <v>11</v>
      </c>
      <c r="D7" s="16" t="s">
        <v>19</v>
      </c>
      <c r="E7" s="12">
        <f t="shared" si="1"/>
        <v>33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1</v>
      </c>
      <c r="Q7" s="12">
        <v>3</v>
      </c>
      <c r="R7" s="12"/>
      <c r="S7" s="12"/>
      <c r="T7" s="12">
        <v>1</v>
      </c>
      <c r="U7" s="12"/>
      <c r="V7" s="12"/>
      <c r="W7" s="12"/>
      <c r="X7" s="12">
        <v>1</v>
      </c>
      <c r="Y7" s="12"/>
      <c r="Z7" s="12">
        <v>4</v>
      </c>
      <c r="AA7" s="12"/>
      <c r="AB7" s="12"/>
      <c r="AC7" s="12"/>
      <c r="AD7" s="12"/>
      <c r="AE7" s="12"/>
      <c r="AF7" s="12"/>
      <c r="AG7" s="12"/>
      <c r="AH7" s="12"/>
      <c r="AI7" s="12">
        <v>9</v>
      </c>
      <c r="AJ7" s="12"/>
      <c r="AK7" s="12">
        <v>2</v>
      </c>
      <c r="AL7" s="12">
        <v>2</v>
      </c>
      <c r="AM7" s="12">
        <v>4</v>
      </c>
      <c r="AN7" s="12"/>
      <c r="AO7" s="12">
        <v>3</v>
      </c>
      <c r="AP7" s="12">
        <v>3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2:60" ht="12.75">
      <c r="B8" s="18" t="s">
        <v>33</v>
      </c>
      <c r="C8" s="12">
        <f t="shared" si="0"/>
        <v>11</v>
      </c>
      <c r="D8" s="16" t="s">
        <v>20</v>
      </c>
      <c r="E8" s="12">
        <f t="shared" si="1"/>
        <v>72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2</v>
      </c>
      <c r="Q8" s="12"/>
      <c r="R8" s="12">
        <v>2</v>
      </c>
      <c r="S8" s="12"/>
      <c r="T8" s="12">
        <v>3</v>
      </c>
      <c r="U8" s="12"/>
      <c r="V8" s="12"/>
      <c r="W8" s="12"/>
      <c r="X8" s="12"/>
      <c r="Y8" s="12"/>
      <c r="Z8" s="12">
        <v>9</v>
      </c>
      <c r="AA8" s="12"/>
      <c r="AB8" s="12"/>
      <c r="AC8" s="12"/>
      <c r="AD8" s="12"/>
      <c r="AE8" s="12"/>
      <c r="AF8" s="12"/>
      <c r="AG8" s="12"/>
      <c r="AH8" s="12"/>
      <c r="AI8" s="12">
        <v>7</v>
      </c>
      <c r="AJ8" s="12"/>
      <c r="AK8" s="12">
        <v>8</v>
      </c>
      <c r="AL8" s="12">
        <v>9</v>
      </c>
      <c r="AM8" s="12">
        <v>10</v>
      </c>
      <c r="AN8" s="12"/>
      <c r="AO8" s="12">
        <v>5</v>
      </c>
      <c r="AP8" s="12">
        <v>13</v>
      </c>
      <c r="AQ8" s="12"/>
      <c r="AR8" s="12">
        <v>4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</row>
    <row r="9" spans="2:60" ht="12.75">
      <c r="B9" s="1" t="s">
        <v>37</v>
      </c>
      <c r="C9" s="12">
        <f t="shared" si="0"/>
        <v>10</v>
      </c>
      <c r="D9" s="16" t="s">
        <v>25</v>
      </c>
      <c r="E9" s="12">
        <f t="shared" si="1"/>
        <v>28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v>6</v>
      </c>
      <c r="R9" s="12"/>
      <c r="S9" s="12">
        <v>3</v>
      </c>
      <c r="T9" s="12"/>
      <c r="U9" s="12"/>
      <c r="V9" s="12"/>
      <c r="W9" s="12"/>
      <c r="X9" s="12"/>
      <c r="Y9" s="12">
        <v>1</v>
      </c>
      <c r="Z9" s="12"/>
      <c r="AA9" s="12"/>
      <c r="AB9" s="12"/>
      <c r="AC9" s="12"/>
      <c r="AD9" s="12">
        <v>2</v>
      </c>
      <c r="AE9" s="12"/>
      <c r="AF9" s="12"/>
      <c r="AG9" s="12"/>
      <c r="AH9" s="12"/>
      <c r="AI9" s="12">
        <v>4</v>
      </c>
      <c r="AJ9" s="12"/>
      <c r="AK9" s="12"/>
      <c r="AL9" s="12">
        <v>1</v>
      </c>
      <c r="AM9" s="12">
        <v>1</v>
      </c>
      <c r="AN9" s="12"/>
      <c r="AO9" s="12">
        <v>2</v>
      </c>
      <c r="AP9" s="12">
        <v>7</v>
      </c>
      <c r="AQ9" s="12"/>
      <c r="AR9" s="12"/>
      <c r="AS9" s="12">
        <v>1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</row>
    <row r="10" spans="1:60" ht="12.75">
      <c r="A10" s="5"/>
      <c r="B10" s="17" t="s">
        <v>28</v>
      </c>
      <c r="C10" s="12">
        <f>COUNTA(F10:BH10)</f>
        <v>8</v>
      </c>
      <c r="D10" s="16" t="s">
        <v>38</v>
      </c>
      <c r="E10" s="12">
        <f>SUM(F10:BH10)</f>
        <v>42</v>
      </c>
      <c r="F10" s="12"/>
      <c r="G10" s="12"/>
      <c r="H10" s="12"/>
      <c r="I10" s="12"/>
      <c r="J10" s="12"/>
      <c r="K10" s="12"/>
      <c r="L10" s="12">
        <v>1</v>
      </c>
      <c r="M10" s="12"/>
      <c r="N10" s="12"/>
      <c r="O10" s="12"/>
      <c r="P10" s="12"/>
      <c r="Q10" s="12"/>
      <c r="R10" s="12">
        <v>1</v>
      </c>
      <c r="S10" s="12"/>
      <c r="T10" s="12"/>
      <c r="U10" s="12"/>
      <c r="V10" s="12"/>
      <c r="W10" s="12"/>
      <c r="X10" s="12"/>
      <c r="Y10" s="12"/>
      <c r="Z10" s="12"/>
      <c r="AA10" s="12"/>
      <c r="AB10" s="12">
        <v>2</v>
      </c>
      <c r="AC10" s="12"/>
      <c r="AD10" s="12"/>
      <c r="AE10" s="12"/>
      <c r="AF10" s="12"/>
      <c r="AG10" s="12"/>
      <c r="AH10" s="12"/>
      <c r="AI10" s="12">
        <v>10</v>
      </c>
      <c r="AJ10" s="12"/>
      <c r="AK10" s="12"/>
      <c r="AL10" s="12">
        <v>6</v>
      </c>
      <c r="AM10" s="12">
        <v>6</v>
      </c>
      <c r="AN10" s="12"/>
      <c r="AO10" s="12"/>
      <c r="AP10" s="12">
        <v>13</v>
      </c>
      <c r="AQ10" s="12"/>
      <c r="AR10" s="12"/>
      <c r="AS10" s="12">
        <v>3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1:60" ht="12.75">
      <c r="A11" s="5"/>
      <c r="B11" s="17" t="s">
        <v>12</v>
      </c>
      <c r="C11" s="12">
        <f t="shared" si="0"/>
        <v>7</v>
      </c>
      <c r="D11" s="16" t="s">
        <v>39</v>
      </c>
      <c r="E11" s="12">
        <f t="shared" si="1"/>
        <v>18</v>
      </c>
      <c r="F11" s="12"/>
      <c r="G11" s="12">
        <v>2</v>
      </c>
      <c r="H11" s="12"/>
      <c r="I11" s="12">
        <v>1</v>
      </c>
      <c r="J11" s="12"/>
      <c r="K11" s="12"/>
      <c r="L11" s="12"/>
      <c r="M11" s="12"/>
      <c r="N11" s="12"/>
      <c r="O11" s="12">
        <v>1</v>
      </c>
      <c r="P11" s="12"/>
      <c r="Q11" s="12">
        <v>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>
        <v>1</v>
      </c>
      <c r="AJ11" s="12"/>
      <c r="AK11" s="12">
        <v>4</v>
      </c>
      <c r="AL11" s="12"/>
      <c r="AM11" s="12"/>
      <c r="AN11" s="12"/>
      <c r="AO11" s="12"/>
      <c r="AP11" s="12">
        <v>4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2:60" ht="12.75">
      <c r="B12" s="17" t="s">
        <v>14</v>
      </c>
      <c r="C12" s="12">
        <f t="shared" si="0"/>
        <v>7</v>
      </c>
      <c r="D12" s="16" t="s">
        <v>40</v>
      </c>
      <c r="E12" s="12">
        <f t="shared" si="1"/>
        <v>33</v>
      </c>
      <c r="F12" s="12"/>
      <c r="G12" s="12">
        <v>4</v>
      </c>
      <c r="H12" s="12">
        <v>3</v>
      </c>
      <c r="I12" s="12"/>
      <c r="J12" s="12"/>
      <c r="K12" s="12"/>
      <c r="L12" s="12"/>
      <c r="M12" s="12"/>
      <c r="N12" s="12">
        <v>1</v>
      </c>
      <c r="O12" s="12"/>
      <c r="P12" s="12"/>
      <c r="Q12" s="12">
        <v>8</v>
      </c>
      <c r="R12" s="12"/>
      <c r="S12" s="12">
        <v>2</v>
      </c>
      <c r="T12" s="12"/>
      <c r="U12" s="12"/>
      <c r="V12" s="12"/>
      <c r="W12" s="12"/>
      <c r="X12" s="12"/>
      <c r="Y12" s="12"/>
      <c r="Z12" s="12">
        <v>5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>
        <v>10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2:60" ht="12.75">
      <c r="B13" s="18" t="s">
        <v>56</v>
      </c>
      <c r="C13" s="12">
        <f t="shared" si="0"/>
        <v>7</v>
      </c>
      <c r="D13" s="16" t="s">
        <v>41</v>
      </c>
      <c r="E13" s="12">
        <f t="shared" si="1"/>
        <v>42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7</v>
      </c>
      <c r="AA13" s="12"/>
      <c r="AB13" s="12">
        <v>4</v>
      </c>
      <c r="AC13" s="12"/>
      <c r="AD13" s="12"/>
      <c r="AE13" s="12"/>
      <c r="AF13" s="12">
        <v>2</v>
      </c>
      <c r="AG13" s="12"/>
      <c r="AH13" s="12">
        <v>3</v>
      </c>
      <c r="AI13" s="12">
        <v>5</v>
      </c>
      <c r="AJ13" s="12"/>
      <c r="AK13" s="12"/>
      <c r="AL13" s="12"/>
      <c r="AM13" s="12">
        <v>9</v>
      </c>
      <c r="AN13" s="12"/>
      <c r="AO13" s="12"/>
      <c r="AP13" s="12">
        <v>12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ht="12.75">
      <c r="A14" s="5"/>
      <c r="B14" s="17" t="s">
        <v>15</v>
      </c>
      <c r="C14" s="12">
        <f>COUNTA(F14:BH14)</f>
        <v>5</v>
      </c>
      <c r="D14" s="16" t="s">
        <v>48</v>
      </c>
      <c r="E14" s="12">
        <f>SUM(F14:BH14)</f>
        <v>26</v>
      </c>
      <c r="F14" s="12"/>
      <c r="G14" s="12">
        <v>5</v>
      </c>
      <c r="H14" s="12">
        <v>2</v>
      </c>
      <c r="I14" s="12"/>
      <c r="J14" s="12"/>
      <c r="K14" s="12"/>
      <c r="L14" s="12"/>
      <c r="M14" s="12"/>
      <c r="N14" s="12"/>
      <c r="O14" s="12"/>
      <c r="P14" s="12"/>
      <c r="Q14" s="12">
        <v>7</v>
      </c>
      <c r="R14" s="12"/>
      <c r="S14" s="12">
        <v>1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11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2:60" ht="12.75">
      <c r="B15" s="18" t="s">
        <v>76</v>
      </c>
      <c r="C15" s="12">
        <f>COUNTA(F15:BH15)</f>
        <v>5</v>
      </c>
      <c r="D15" s="16" t="s">
        <v>58</v>
      </c>
      <c r="E15" s="12">
        <f>SUM(F15:BH15)</f>
        <v>26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>
        <v>8</v>
      </c>
      <c r="AJ15" s="12"/>
      <c r="AK15" s="12">
        <v>3</v>
      </c>
      <c r="AL15" s="12">
        <v>5</v>
      </c>
      <c r="AM15" s="12"/>
      <c r="AN15" s="12"/>
      <c r="AO15" s="12">
        <v>4</v>
      </c>
      <c r="AP15" s="12">
        <v>6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ht="12.75">
      <c r="B16" s="17" t="s">
        <v>47</v>
      </c>
      <c r="C16" s="12">
        <f t="shared" si="0"/>
        <v>4</v>
      </c>
      <c r="D16" s="16" t="s">
        <v>59</v>
      </c>
      <c r="E16" s="12">
        <f t="shared" si="1"/>
        <v>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2</v>
      </c>
      <c r="V16" s="12"/>
      <c r="W16" s="12"/>
      <c r="X16" s="12"/>
      <c r="Y16" s="12">
        <v>2</v>
      </c>
      <c r="Z16" s="12"/>
      <c r="AA16" s="12">
        <v>1</v>
      </c>
      <c r="AB16" s="12"/>
      <c r="AC16" s="12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ht="12.75">
      <c r="B17" s="18" t="s">
        <v>74</v>
      </c>
      <c r="C17" s="12">
        <f t="shared" si="0"/>
        <v>3</v>
      </c>
      <c r="D17" s="16" t="s">
        <v>60</v>
      </c>
      <c r="E17" s="12">
        <f t="shared" si="1"/>
        <v>20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/>
      <c r="AJ17" s="12"/>
      <c r="AK17" s="12"/>
      <c r="AL17" s="12">
        <v>8</v>
      </c>
      <c r="AM17" s="12">
        <v>11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ht="12.75">
      <c r="B18" s="18" t="s">
        <v>78</v>
      </c>
      <c r="C18" s="12">
        <f t="shared" si="0"/>
        <v>3</v>
      </c>
      <c r="D18" s="16" t="s">
        <v>61</v>
      </c>
      <c r="E18" s="12">
        <f t="shared" si="1"/>
        <v>35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>
        <v>12</v>
      </c>
      <c r="AJ18" s="12"/>
      <c r="AK18" s="12"/>
      <c r="AL18" s="12">
        <v>10</v>
      </c>
      <c r="AM18" s="12">
        <v>13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ht="12.75">
      <c r="B19" s="18" t="s">
        <v>55</v>
      </c>
      <c r="C19" s="12">
        <f aca="true" t="shared" si="2" ref="C19:C29">COUNTA(F19:BH19)</f>
        <v>2</v>
      </c>
      <c r="D19" s="16" t="s">
        <v>66</v>
      </c>
      <c r="E19" s="12">
        <f aca="true" t="shared" si="3" ref="E19:E29">SUM(F19:BH19)</f>
        <v>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6</v>
      </c>
      <c r="AA19" s="12"/>
      <c r="AB19" s="12">
        <v>3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ht="12.75">
      <c r="B20" s="18" t="s">
        <v>92</v>
      </c>
      <c r="C20" s="12">
        <f>COUNTA(F20:BH20)</f>
        <v>2</v>
      </c>
      <c r="D20" s="16" t="s">
        <v>67</v>
      </c>
      <c r="E20" s="12">
        <f>SUM(F20:BH20)</f>
        <v>10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1</v>
      </c>
      <c r="AO20" s="12"/>
      <c r="AP20" s="12">
        <v>9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ht="12.75">
      <c r="B21" s="18" t="s">
        <v>57</v>
      </c>
      <c r="C21" s="12">
        <f t="shared" si="2"/>
        <v>2</v>
      </c>
      <c r="D21" s="16" t="s">
        <v>79</v>
      </c>
      <c r="E21" s="12">
        <f t="shared" si="3"/>
        <v>13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8</v>
      </c>
      <c r="AA21" s="12"/>
      <c r="AB21" s="12">
        <v>5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ht="12.75">
      <c r="B22" s="18" t="s">
        <v>77</v>
      </c>
      <c r="C22" s="12">
        <f>COUNTA(F22:BH22)</f>
        <v>2</v>
      </c>
      <c r="D22" s="16" t="s">
        <v>80</v>
      </c>
      <c r="E22" s="12">
        <f>SUM(F22:BH22)</f>
        <v>23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>
        <v>11</v>
      </c>
      <c r="AJ22" s="12"/>
      <c r="AK22" s="12"/>
      <c r="AL22" s="12"/>
      <c r="AM22" s="12">
        <v>12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ht="12.75">
      <c r="B23" s="18" t="s">
        <v>54</v>
      </c>
      <c r="C23" s="12">
        <f t="shared" si="2"/>
        <v>1</v>
      </c>
      <c r="D23" s="16" t="s">
        <v>81</v>
      </c>
      <c r="E23" s="12">
        <f t="shared" si="3"/>
        <v>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3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ht="12.75">
      <c r="B24" s="18" t="s">
        <v>64</v>
      </c>
      <c r="C24" s="12">
        <f t="shared" si="2"/>
        <v>1</v>
      </c>
      <c r="D24" s="16" t="s">
        <v>82</v>
      </c>
      <c r="E24" s="12">
        <f t="shared" si="3"/>
        <v>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>
        <v>6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ht="12.75">
      <c r="B25" s="18" t="s">
        <v>65</v>
      </c>
      <c r="C25" s="12">
        <f t="shared" si="2"/>
        <v>1</v>
      </c>
      <c r="D25" s="16" t="s">
        <v>89</v>
      </c>
      <c r="E25" s="12">
        <f t="shared" si="3"/>
        <v>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>
        <v>7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ht="12.75">
      <c r="B26" s="18" t="s">
        <v>87</v>
      </c>
      <c r="C26" s="12">
        <f>COUNTA(F26:BH26)</f>
        <v>1</v>
      </c>
      <c r="D26" s="16" t="s">
        <v>90</v>
      </c>
      <c r="E26" s="12">
        <f>SUM(F26:BH26)</f>
        <v>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7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ht="12.75">
      <c r="B27" s="18" t="s">
        <v>88</v>
      </c>
      <c r="C27" s="12">
        <f>COUNTA(F27:BH27)</f>
        <v>1</v>
      </c>
      <c r="D27" s="16" t="s">
        <v>93</v>
      </c>
      <c r="E27" s="12">
        <f>SUM(F27:BH27)</f>
        <v>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>
        <v>8</v>
      </c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ht="12.75">
      <c r="B28" s="1"/>
      <c r="C28" s="12">
        <f t="shared" si="2"/>
        <v>0</v>
      </c>
      <c r="D28" s="12"/>
      <c r="E28" s="12">
        <f t="shared" si="3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ht="12.75">
      <c r="B29" s="4"/>
      <c r="C29" s="12">
        <f t="shared" si="2"/>
        <v>0</v>
      </c>
      <c r="D29" s="12"/>
      <c r="E29" s="12">
        <f t="shared" si="3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ht="12.75">
      <c r="C30" s="13"/>
    </row>
    <row r="31" spans="3:4" ht="12.75">
      <c r="C31" s="15"/>
      <c r="D31" s="13"/>
    </row>
    <row r="32" ht="12.75">
      <c r="D32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1"/>
  <sheetViews>
    <sheetView zoomScalePageLayoutView="0" workbookViewId="0" topLeftCell="A1">
      <pane xSplit="5" topLeftCell="O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4" customWidth="1"/>
    <col min="4" max="4" width="11.421875" style="14" customWidth="1"/>
    <col min="5" max="5" width="12.28125" style="14" bestFit="1" customWidth="1"/>
    <col min="6" max="16" width="11.421875" style="14" customWidth="1"/>
    <col min="17" max="17" width="11.421875" style="0" customWidth="1"/>
    <col min="18" max="40" width="11.421875" style="14" customWidth="1"/>
    <col min="41" max="41" width="12.57421875" style="14" customWidth="1"/>
    <col min="42" max="42" width="11.421875" style="14" customWidth="1"/>
    <col min="43" max="43" width="12.28125" style="14" customWidth="1"/>
    <col min="44" max="45" width="11.421875" style="14" customWidth="1"/>
    <col min="46" max="46" width="15.28125" style="14" customWidth="1"/>
    <col min="47" max="47" width="11.421875" style="14" customWidth="1"/>
    <col min="48" max="48" width="12.28125" style="14" customWidth="1"/>
    <col min="49" max="49" width="12.140625" style="14" customWidth="1"/>
    <col min="50" max="66" width="11.421875" style="14" customWidth="1"/>
    <col min="67" max="67" width="13.421875" style="14" customWidth="1"/>
    <col min="68" max="84" width="11.421875" style="14" customWidth="1"/>
  </cols>
  <sheetData>
    <row r="1" spans="2:84" ht="45" customHeight="1" thickTop="1">
      <c r="B1" s="33" t="s">
        <v>471</v>
      </c>
      <c r="C1" s="35" t="s">
        <v>1</v>
      </c>
      <c r="D1" s="39" t="s">
        <v>2</v>
      </c>
      <c r="E1" s="41" t="s">
        <v>3</v>
      </c>
      <c r="F1" s="6" t="s">
        <v>472</v>
      </c>
      <c r="G1" s="6" t="s">
        <v>473</v>
      </c>
      <c r="H1" s="19" t="s">
        <v>474</v>
      </c>
      <c r="I1" s="19" t="s">
        <v>187</v>
      </c>
      <c r="J1" s="6" t="s">
        <v>475</v>
      </c>
      <c r="K1" s="19" t="s">
        <v>476</v>
      </c>
      <c r="L1" s="19" t="s">
        <v>477</v>
      </c>
      <c r="M1" s="20" t="s">
        <v>478</v>
      </c>
      <c r="N1" s="6" t="s">
        <v>479</v>
      </c>
      <c r="O1" s="21" t="s">
        <v>480</v>
      </c>
      <c r="P1" s="6" t="s">
        <v>481</v>
      </c>
      <c r="Q1" s="6" t="s">
        <v>482</v>
      </c>
      <c r="R1" s="6" t="s">
        <v>483</v>
      </c>
      <c r="S1" s="19" t="s">
        <v>484</v>
      </c>
      <c r="T1" s="20" t="s">
        <v>485</v>
      </c>
      <c r="U1" s="19" t="s">
        <v>487</v>
      </c>
      <c r="V1" s="21" t="s">
        <v>488</v>
      </c>
      <c r="W1" s="6"/>
      <c r="X1" s="19"/>
      <c r="Y1" s="20"/>
      <c r="Z1" s="19"/>
      <c r="AA1" s="20"/>
      <c r="AB1" s="19"/>
      <c r="AC1" s="20"/>
      <c r="AD1" s="20"/>
      <c r="AE1" s="6"/>
      <c r="AF1" s="19"/>
      <c r="AG1" s="6"/>
      <c r="AH1" s="19"/>
      <c r="AI1" s="31"/>
      <c r="AJ1" s="19"/>
      <c r="AK1" s="19"/>
      <c r="AL1" s="21"/>
      <c r="AM1" s="6"/>
      <c r="AN1" s="6"/>
      <c r="AO1" s="21"/>
      <c r="AP1" s="19"/>
      <c r="AQ1" s="19"/>
      <c r="AR1" s="19"/>
      <c r="AS1" s="6"/>
      <c r="AT1" s="7"/>
      <c r="AU1" s="20"/>
      <c r="AV1" s="31"/>
      <c r="AW1" s="6"/>
      <c r="AX1" s="6"/>
      <c r="AY1" s="6"/>
      <c r="AZ1" s="6"/>
      <c r="BA1" s="20"/>
      <c r="BB1" s="6"/>
      <c r="BC1" s="19"/>
      <c r="BD1" s="20"/>
      <c r="BE1" s="19"/>
      <c r="BF1" s="19"/>
      <c r="BG1" s="6"/>
      <c r="BH1" s="19"/>
      <c r="BI1" s="19"/>
      <c r="BJ1" s="6"/>
      <c r="BK1" s="21"/>
      <c r="BL1" s="19"/>
      <c r="BM1" s="21"/>
      <c r="BN1" s="19"/>
      <c r="BO1" s="7"/>
      <c r="BP1" s="20"/>
      <c r="BQ1" s="20"/>
      <c r="BR1" s="19"/>
      <c r="BS1" s="20"/>
      <c r="BT1" s="19"/>
      <c r="BU1" s="6"/>
      <c r="BV1" s="19"/>
      <c r="BW1" s="19"/>
      <c r="BX1" s="6"/>
      <c r="BY1" s="6"/>
      <c r="BZ1" s="6"/>
      <c r="CA1" s="19"/>
      <c r="CB1" s="19"/>
      <c r="CC1" s="6"/>
      <c r="CD1" s="19"/>
      <c r="CE1" s="19"/>
      <c r="CF1" s="7"/>
    </row>
    <row r="2" spans="2:84" s="9" customFormat="1" ht="12.75" customHeight="1">
      <c r="B2" s="34"/>
      <c r="C2" s="36"/>
      <c r="D2" s="40"/>
      <c r="E2" s="42"/>
      <c r="F2" s="8">
        <v>43842</v>
      </c>
      <c r="G2" s="8">
        <v>43842</v>
      </c>
      <c r="H2" s="8">
        <v>43848</v>
      </c>
      <c r="I2" s="8">
        <v>43849</v>
      </c>
      <c r="J2" s="8">
        <v>43849</v>
      </c>
      <c r="K2" s="8">
        <v>43856</v>
      </c>
      <c r="L2" s="8">
        <v>43856</v>
      </c>
      <c r="M2" s="8">
        <v>43863</v>
      </c>
      <c r="N2" s="8">
        <v>43863</v>
      </c>
      <c r="O2" s="8">
        <v>43870</v>
      </c>
      <c r="P2" s="8">
        <v>43870</v>
      </c>
      <c r="Q2" s="8">
        <v>43877</v>
      </c>
      <c r="R2" s="8">
        <v>43877</v>
      </c>
      <c r="S2" s="8">
        <v>43884</v>
      </c>
      <c r="T2" s="8">
        <v>43889</v>
      </c>
      <c r="U2" s="8">
        <v>43891</v>
      </c>
      <c r="V2" s="8" t="s">
        <v>489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32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ht="12.75">
      <c r="A3" s="5"/>
      <c r="B3" s="11" t="s">
        <v>180</v>
      </c>
      <c r="C3" s="12">
        <f>COUNTA(F3:CF3)</f>
        <v>5</v>
      </c>
      <c r="D3" s="16" t="s">
        <v>5</v>
      </c>
      <c r="E3" s="22">
        <f>SUM(F3:CF3)</f>
        <v>2.6334586466165413</v>
      </c>
      <c r="F3" s="23"/>
      <c r="G3" s="23"/>
      <c r="H3" s="23">
        <v>0.5714285714285714</v>
      </c>
      <c r="I3" s="23"/>
      <c r="J3" s="23"/>
      <c r="K3" s="23"/>
      <c r="L3" s="23">
        <v>0.2857142857142857</v>
      </c>
      <c r="M3" s="23"/>
      <c r="N3" s="23">
        <v>1</v>
      </c>
      <c r="O3" s="23"/>
      <c r="P3" s="23"/>
      <c r="Q3" s="24"/>
      <c r="R3" s="23"/>
      <c r="S3" s="23"/>
      <c r="T3" s="23">
        <v>0.25</v>
      </c>
      <c r="U3" s="23">
        <v>0.5263157894736842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</row>
    <row r="4" spans="2:84" ht="12.75">
      <c r="B4" s="11" t="s">
        <v>339</v>
      </c>
      <c r="C4" s="12">
        <f>COUNTA(F4:CF4)</f>
        <v>5</v>
      </c>
      <c r="D4" s="16" t="s">
        <v>16</v>
      </c>
      <c r="E4" s="22">
        <f>SUM(F4:CF4)</f>
        <v>3.343233082706767</v>
      </c>
      <c r="F4" s="23"/>
      <c r="G4" s="23"/>
      <c r="H4" s="23">
        <v>0.5</v>
      </c>
      <c r="I4" s="23"/>
      <c r="J4" s="23"/>
      <c r="K4" s="23"/>
      <c r="L4" s="23">
        <v>0.7142857142857143</v>
      </c>
      <c r="M4" s="23"/>
      <c r="N4" s="23"/>
      <c r="O4" s="23"/>
      <c r="P4" s="23">
        <v>0.8</v>
      </c>
      <c r="Q4" s="24"/>
      <c r="R4" s="23"/>
      <c r="S4" s="23"/>
      <c r="T4" s="23">
        <v>0.75</v>
      </c>
      <c r="U4" s="23">
        <v>0.5789473684210527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</row>
    <row r="5" spans="2:84" ht="12.75">
      <c r="B5" s="11" t="s">
        <v>275</v>
      </c>
      <c r="C5" s="12">
        <f>COUNTA(F5:CF5)</f>
        <v>4</v>
      </c>
      <c r="D5" s="16" t="s">
        <v>17</v>
      </c>
      <c r="E5" s="22">
        <f>SUM(F5:CF5)</f>
        <v>2</v>
      </c>
      <c r="F5" s="23"/>
      <c r="G5" s="23"/>
      <c r="H5" s="23"/>
      <c r="I5" s="23">
        <v>0.5</v>
      </c>
      <c r="J5" s="23"/>
      <c r="K5" s="23">
        <v>0.5</v>
      </c>
      <c r="L5" s="23"/>
      <c r="M5" s="23">
        <v>0.5</v>
      </c>
      <c r="N5" s="23"/>
      <c r="O5" s="23"/>
      <c r="P5" s="23"/>
      <c r="Q5" s="24">
        <v>0.5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</row>
    <row r="6" spans="2:84" ht="12.75">
      <c r="B6" s="17" t="s">
        <v>235</v>
      </c>
      <c r="C6" s="12">
        <f>COUNTA(F6:CF6)</f>
        <v>4</v>
      </c>
      <c r="D6" s="16" t="s">
        <v>18</v>
      </c>
      <c r="E6" s="22">
        <f>SUM(F6:CF6)</f>
        <v>2.082706766917293</v>
      </c>
      <c r="F6" s="23"/>
      <c r="G6" s="23"/>
      <c r="H6" s="23">
        <v>0.7857142857142857</v>
      </c>
      <c r="I6" s="23"/>
      <c r="J6" s="23"/>
      <c r="K6" s="23"/>
      <c r="L6" s="23">
        <v>0.42857142857142855</v>
      </c>
      <c r="M6" s="23"/>
      <c r="N6" s="23"/>
      <c r="O6" s="23">
        <v>0.5</v>
      </c>
      <c r="P6" s="23"/>
      <c r="Q6" s="24"/>
      <c r="R6" s="23"/>
      <c r="S6" s="23"/>
      <c r="T6" s="23"/>
      <c r="U6" s="23">
        <v>0.3684210526315789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</row>
    <row r="7" spans="2:84" ht="12.75">
      <c r="B7" s="18" t="s">
        <v>56</v>
      </c>
      <c r="C7" s="12">
        <f>COUNTA(F7:CF7)</f>
        <v>4</v>
      </c>
      <c r="D7" s="16" t="s">
        <v>19</v>
      </c>
      <c r="E7" s="22">
        <f>SUM(F7:CF7)</f>
        <v>2.5</v>
      </c>
      <c r="F7" s="23"/>
      <c r="G7" s="23"/>
      <c r="H7" s="23">
        <v>0.42857142857142855</v>
      </c>
      <c r="I7" s="23"/>
      <c r="J7" s="23"/>
      <c r="K7" s="23"/>
      <c r="L7" s="23">
        <v>0.5714285714285714</v>
      </c>
      <c r="M7" s="23"/>
      <c r="N7" s="23"/>
      <c r="O7" s="23"/>
      <c r="P7" s="23"/>
      <c r="Q7" s="24"/>
      <c r="R7" s="23">
        <v>1</v>
      </c>
      <c r="S7" s="23"/>
      <c r="T7" s="23">
        <v>0.5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2:84" ht="12.75">
      <c r="B8" s="17" t="s">
        <v>178</v>
      </c>
      <c r="C8" s="12">
        <f>COUNTA(F8:CF8)</f>
        <v>3</v>
      </c>
      <c r="D8" s="16" t="s">
        <v>20</v>
      </c>
      <c r="E8" s="22">
        <f>SUM(F8:CF8)</f>
        <v>0.5859649122807018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v>0.2</v>
      </c>
      <c r="Q8" s="24"/>
      <c r="R8" s="23"/>
      <c r="S8" s="23">
        <v>0.3333333333333333</v>
      </c>
      <c r="T8" s="23"/>
      <c r="U8" s="23">
        <v>0.05263157894736842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2:84" ht="12.75">
      <c r="B9" s="17" t="s">
        <v>367</v>
      </c>
      <c r="C9" s="12">
        <f>COUNTA(F9:CF9)</f>
        <v>3</v>
      </c>
      <c r="D9" s="16" t="s">
        <v>25</v>
      </c>
      <c r="E9" s="22">
        <f>SUM(F9:CF9)</f>
        <v>0.9586466165413533</v>
      </c>
      <c r="F9" s="23"/>
      <c r="G9" s="23"/>
      <c r="H9" s="23">
        <v>0.14285714285714285</v>
      </c>
      <c r="I9" s="23"/>
      <c r="J9" s="23"/>
      <c r="K9" s="23"/>
      <c r="L9" s="23"/>
      <c r="M9" s="23"/>
      <c r="N9" s="23"/>
      <c r="O9" s="23"/>
      <c r="P9" s="23"/>
      <c r="Q9" s="24"/>
      <c r="R9" s="23">
        <v>0.5</v>
      </c>
      <c r="S9" s="23"/>
      <c r="T9" s="23"/>
      <c r="U9" s="23">
        <v>0.3157894736842105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2:84" ht="12.75">
      <c r="B10" s="17" t="s">
        <v>436</v>
      </c>
      <c r="C10" s="12">
        <f>COUNTA(F10:CF10)</f>
        <v>3</v>
      </c>
      <c r="D10" s="16" t="s">
        <v>38</v>
      </c>
      <c r="E10" s="22">
        <f>SUM(F10:CF10)</f>
        <v>1.157142857142857</v>
      </c>
      <c r="F10" s="23"/>
      <c r="G10" s="23"/>
      <c r="H10" s="23">
        <v>0.21428571428571427</v>
      </c>
      <c r="I10" s="23"/>
      <c r="J10" s="23"/>
      <c r="K10" s="23"/>
      <c r="L10" s="23">
        <v>0.14285714285714285</v>
      </c>
      <c r="M10" s="23"/>
      <c r="N10" s="23"/>
      <c r="O10" s="23"/>
      <c r="P10" s="23"/>
      <c r="Q10" s="24"/>
      <c r="R10" s="23"/>
      <c r="S10" s="23"/>
      <c r="T10" s="23"/>
      <c r="U10" s="23"/>
      <c r="V10" s="23">
        <v>0.8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2:84" ht="12.75">
      <c r="B11" s="17" t="s">
        <v>283</v>
      </c>
      <c r="C11" s="12">
        <f>COUNTA(F11:CF11)</f>
        <v>3</v>
      </c>
      <c r="D11" s="16" t="s">
        <v>39</v>
      </c>
      <c r="E11" s="22">
        <f>SUM(F11:CF11)</f>
        <v>1.3105263157894738</v>
      </c>
      <c r="F11" s="23"/>
      <c r="G11" s="23"/>
      <c r="H11" s="23"/>
      <c r="I11" s="23"/>
      <c r="J11" s="23">
        <v>0.5</v>
      </c>
      <c r="K11" s="23"/>
      <c r="L11" s="23"/>
      <c r="M11" s="23"/>
      <c r="N11" s="23"/>
      <c r="O11" s="23"/>
      <c r="P11" s="23">
        <v>0.6</v>
      </c>
      <c r="Q11" s="24"/>
      <c r="R11" s="23"/>
      <c r="S11" s="23"/>
      <c r="T11" s="23"/>
      <c r="U11" s="23">
        <v>0.21052631578947367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2:84" ht="12.75">
      <c r="B12" s="17" t="s">
        <v>34</v>
      </c>
      <c r="C12" s="12">
        <f>COUNTA(F12:CF12)</f>
        <v>3</v>
      </c>
      <c r="D12" s="16" t="s">
        <v>40</v>
      </c>
      <c r="E12" s="22">
        <f>SUM(F12:CF12)</f>
        <v>1.6578947368421053</v>
      </c>
      <c r="F12" s="23"/>
      <c r="G12" s="23">
        <v>0.5</v>
      </c>
      <c r="H12" s="23"/>
      <c r="I12" s="23"/>
      <c r="J12" s="23"/>
      <c r="K12" s="23"/>
      <c r="L12" s="23"/>
      <c r="M12" s="23"/>
      <c r="N12" s="23"/>
      <c r="O12" s="23"/>
      <c r="P12" s="23"/>
      <c r="Q12" s="30"/>
      <c r="R12" s="23"/>
      <c r="S12" s="23">
        <v>1</v>
      </c>
      <c r="T12" s="23"/>
      <c r="U12" s="23">
        <v>0.15789473684210525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2:84" ht="12.75">
      <c r="B13" s="17" t="s">
        <v>260</v>
      </c>
      <c r="C13" s="12">
        <f>COUNTA(F13:CF13)</f>
        <v>3</v>
      </c>
      <c r="D13" s="16" t="s">
        <v>41</v>
      </c>
      <c r="E13" s="22">
        <f>SUM(F13:CF13)</f>
        <v>1.7719298245614032</v>
      </c>
      <c r="F13" s="23"/>
      <c r="G13" s="23">
        <v>1</v>
      </c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3"/>
      <c r="S13" s="23">
        <v>0.6666666666666666</v>
      </c>
      <c r="T13" s="23"/>
      <c r="U13" s="23">
        <v>0.10526315789473684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2:84" ht="12.75">
      <c r="B14" s="18" t="s">
        <v>220</v>
      </c>
      <c r="C14" s="12">
        <f>COUNTA(F14:CF14)</f>
        <v>3</v>
      </c>
      <c r="D14" s="16" t="s">
        <v>48</v>
      </c>
      <c r="E14" s="22">
        <f>SUM(F14:CF14)</f>
        <v>1.9413533834586465</v>
      </c>
      <c r="F14" s="23"/>
      <c r="G14" s="23"/>
      <c r="H14" s="23"/>
      <c r="I14" s="23"/>
      <c r="J14" s="23"/>
      <c r="K14" s="23"/>
      <c r="L14" s="23">
        <v>0.8571428571428571</v>
      </c>
      <c r="M14" s="23"/>
      <c r="N14" s="23"/>
      <c r="O14" s="23"/>
      <c r="P14" s="23"/>
      <c r="Q14" s="24"/>
      <c r="R14" s="23"/>
      <c r="S14" s="23"/>
      <c r="T14" s="23"/>
      <c r="U14" s="23">
        <v>0.6842105263157895</v>
      </c>
      <c r="V14" s="23">
        <v>0.4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2:84" ht="12.75">
      <c r="B15" s="17" t="s">
        <v>241</v>
      </c>
      <c r="C15" s="12">
        <f>COUNTA(F15:CF15)</f>
        <v>3</v>
      </c>
      <c r="D15" s="16" t="s">
        <v>58</v>
      </c>
      <c r="E15" s="22">
        <f>SUM(F15:CF15)</f>
        <v>2.9473684210526314</v>
      </c>
      <c r="F15" s="23"/>
      <c r="G15" s="23"/>
      <c r="H15" s="23"/>
      <c r="I15" s="23"/>
      <c r="J15" s="23"/>
      <c r="K15" s="23"/>
      <c r="L15" s="23">
        <v>1</v>
      </c>
      <c r="M15" s="23"/>
      <c r="N15" s="23"/>
      <c r="O15" s="23"/>
      <c r="P15" s="23"/>
      <c r="Q15" s="24"/>
      <c r="R15" s="23"/>
      <c r="S15" s="23"/>
      <c r="T15" s="23"/>
      <c r="U15" s="23">
        <v>0.9473684210526315</v>
      </c>
      <c r="V15" s="23">
        <v>1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2:84" ht="12.75">
      <c r="B16" s="17" t="s">
        <v>179</v>
      </c>
      <c r="C16" s="12">
        <f>COUNTA(F16:CF16)</f>
        <v>2</v>
      </c>
      <c r="D16" s="16" t="s">
        <v>59</v>
      </c>
      <c r="E16" s="22">
        <f>SUM(F16:CF16)</f>
        <v>0.8308270676691729</v>
      </c>
      <c r="F16" s="23"/>
      <c r="G16" s="23"/>
      <c r="H16" s="23">
        <v>0.35714285714285715</v>
      </c>
      <c r="I16" s="23"/>
      <c r="J16" s="23"/>
      <c r="K16" s="23"/>
      <c r="L16" s="23"/>
      <c r="M16" s="23"/>
      <c r="N16" s="23"/>
      <c r="O16" s="23"/>
      <c r="P16" s="23"/>
      <c r="Q16" s="24"/>
      <c r="R16" s="23"/>
      <c r="S16" s="23"/>
      <c r="T16" s="23"/>
      <c r="U16" s="23">
        <v>0.47368421052631576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</row>
    <row r="17" spans="2:84" ht="12.75">
      <c r="B17" s="17" t="s">
        <v>312</v>
      </c>
      <c r="C17" s="12">
        <f>COUNTA(F17:CF17)</f>
        <v>2</v>
      </c>
      <c r="D17" s="16" t="s">
        <v>60</v>
      </c>
      <c r="E17" s="22">
        <f>SUM(F17:CF17)</f>
        <v>0.831578947368421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3"/>
      <c r="S17" s="23"/>
      <c r="T17" s="23"/>
      <c r="U17" s="23">
        <v>0.631578947368421</v>
      </c>
      <c r="V17" s="23">
        <v>0.2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2:84" ht="12.75">
      <c r="B18" s="17" t="s">
        <v>106</v>
      </c>
      <c r="C18" s="12">
        <f>COUNTA(F18:CF18)</f>
        <v>2</v>
      </c>
      <c r="D18" s="16" t="s">
        <v>61</v>
      </c>
      <c r="E18" s="22">
        <f>SUM(F18:CF18)</f>
        <v>0.9</v>
      </c>
      <c r="F18" s="23">
        <v>0.5</v>
      </c>
      <c r="G18" s="23"/>
      <c r="H18" s="23"/>
      <c r="I18" s="23"/>
      <c r="J18" s="23"/>
      <c r="K18" s="23"/>
      <c r="L18" s="23"/>
      <c r="M18" s="23"/>
      <c r="N18" s="23"/>
      <c r="O18" s="23"/>
      <c r="P18" s="23">
        <v>0.4</v>
      </c>
      <c r="Q18" s="2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2:84" ht="12.75">
      <c r="B19" s="17" t="s">
        <v>259</v>
      </c>
      <c r="C19" s="12">
        <f>COUNTA(F19:CF19)</f>
        <v>2</v>
      </c>
      <c r="D19" s="16" t="s">
        <v>66</v>
      </c>
      <c r="E19" s="22">
        <f>SUM(F19:CF19)</f>
        <v>1</v>
      </c>
      <c r="F19" s="23"/>
      <c r="G19" s="23"/>
      <c r="H19" s="23"/>
      <c r="I19" s="23"/>
      <c r="J19" s="23"/>
      <c r="K19" s="23"/>
      <c r="L19" s="23"/>
      <c r="M19" s="23"/>
      <c r="N19" s="23">
        <v>0.5</v>
      </c>
      <c r="O19" s="23">
        <v>0.5</v>
      </c>
      <c r="P19" s="23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2:84" ht="12.75">
      <c r="B20" s="18" t="s">
        <v>394</v>
      </c>
      <c r="C20" s="12">
        <f>COUNTA(F20:CF20)</f>
        <v>2</v>
      </c>
      <c r="D20" s="16" t="s">
        <v>67</v>
      </c>
      <c r="E20" s="22">
        <f>SUM(F20:CF20)</f>
        <v>1.1203007518796992</v>
      </c>
      <c r="F20" s="23"/>
      <c r="G20" s="23"/>
      <c r="H20" s="23">
        <v>0.8571428571428571</v>
      </c>
      <c r="I20" s="23"/>
      <c r="J20" s="23"/>
      <c r="K20" s="23"/>
      <c r="L20" s="23"/>
      <c r="M20" s="23"/>
      <c r="N20" s="23"/>
      <c r="O20" s="23"/>
      <c r="P20" s="23"/>
      <c r="Q20" s="30"/>
      <c r="R20" s="23"/>
      <c r="S20" s="23"/>
      <c r="T20" s="23"/>
      <c r="U20" s="23">
        <v>0.2631578947368421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2:84" ht="12.75">
      <c r="B21" s="17" t="s">
        <v>152</v>
      </c>
      <c r="C21" s="12">
        <f>COUNTA(F21:CF21)</f>
        <v>2</v>
      </c>
      <c r="D21" s="16" t="s">
        <v>79</v>
      </c>
      <c r="E21" s="22">
        <f>SUM(F21:CF21)</f>
        <v>1.4210526315789473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>
        <v>1</v>
      </c>
      <c r="Q21" s="24"/>
      <c r="R21" s="23"/>
      <c r="S21" s="23"/>
      <c r="T21" s="23"/>
      <c r="U21" s="23">
        <v>0.42105263157894735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</row>
    <row r="22" spans="2:84" ht="12.75">
      <c r="B22" s="17" t="s">
        <v>454</v>
      </c>
      <c r="C22" s="12">
        <f>COUNTA(F22:CF22)</f>
        <v>2</v>
      </c>
      <c r="D22" s="16" t="s">
        <v>80</v>
      </c>
      <c r="E22" s="22">
        <f>SUM(F22:CF22)</f>
        <v>1.4421052631578948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3"/>
      <c r="S22" s="23"/>
      <c r="T22" s="23"/>
      <c r="U22" s="23">
        <v>0.8421052631578947</v>
      </c>
      <c r="V22" s="23">
        <v>0.6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2:84" ht="12.75">
      <c r="B23" s="17" t="s">
        <v>455</v>
      </c>
      <c r="C23" s="12">
        <f>COUNTA(F23:CF23)</f>
        <v>2</v>
      </c>
      <c r="D23" s="16" t="s">
        <v>81</v>
      </c>
      <c r="E23" s="22">
        <f>SUM(F23:CF23)</f>
        <v>1.5037593984962405</v>
      </c>
      <c r="F23" s="23"/>
      <c r="G23" s="23"/>
      <c r="H23" s="23">
        <v>0.7142857142857143</v>
      </c>
      <c r="I23" s="23"/>
      <c r="J23" s="23"/>
      <c r="K23" s="23"/>
      <c r="L23" s="23"/>
      <c r="M23" s="23"/>
      <c r="N23" s="23"/>
      <c r="O23" s="23"/>
      <c r="P23" s="23"/>
      <c r="Q23" s="24"/>
      <c r="R23" s="23"/>
      <c r="S23" s="23"/>
      <c r="T23" s="23"/>
      <c r="U23" s="23">
        <v>0.7894736842105263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1:84" ht="12.75">
      <c r="A24" s="5"/>
      <c r="B24" s="17" t="s">
        <v>222</v>
      </c>
      <c r="C24" s="12">
        <f>COUNTA(F24:CF24)</f>
        <v>1</v>
      </c>
      <c r="D24" s="16" t="s">
        <v>82</v>
      </c>
      <c r="E24" s="22">
        <f>SUM(F24:CF24)</f>
        <v>0.07142857142857142</v>
      </c>
      <c r="F24" s="23"/>
      <c r="G24" s="23"/>
      <c r="H24" s="23">
        <v>0.07142857142857142</v>
      </c>
      <c r="I24" s="23"/>
      <c r="J24" s="23"/>
      <c r="K24" s="23"/>
      <c r="L24" s="23"/>
      <c r="M24" s="23"/>
      <c r="N24" s="23"/>
      <c r="O24" s="23"/>
      <c r="P24" s="23"/>
      <c r="Q24" s="24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</row>
    <row r="25" spans="2:84" ht="12.75">
      <c r="B25" s="17" t="s">
        <v>458</v>
      </c>
      <c r="C25" s="12">
        <f>COUNTA(F25:CF25)</f>
        <v>1</v>
      </c>
      <c r="D25" s="16" t="s">
        <v>89</v>
      </c>
      <c r="E25" s="22">
        <f>SUM(F25:CF25)</f>
        <v>0.2857142857142857</v>
      </c>
      <c r="F25" s="23"/>
      <c r="G25" s="23"/>
      <c r="H25" s="23">
        <v>0.2857142857142857</v>
      </c>
      <c r="I25" s="23"/>
      <c r="J25" s="23"/>
      <c r="K25" s="23"/>
      <c r="L25" s="23"/>
      <c r="M25" s="23"/>
      <c r="N25" s="23"/>
      <c r="O25" s="23"/>
      <c r="P25" s="23"/>
      <c r="Q25" s="24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</row>
    <row r="26" spans="2:84" ht="12.75">
      <c r="B26" s="17" t="s">
        <v>452</v>
      </c>
      <c r="C26" s="12">
        <f>COUNTA(F26:CF26)</f>
        <v>1</v>
      </c>
      <c r="D26" s="16" t="s">
        <v>90</v>
      </c>
      <c r="E26" s="22">
        <f>SUM(F26:CF26)</f>
        <v>0.6428571428571429</v>
      </c>
      <c r="F26" s="23"/>
      <c r="G26" s="23"/>
      <c r="H26" s="23">
        <v>0.6428571428571429</v>
      </c>
      <c r="I26" s="23"/>
      <c r="J26" s="23"/>
      <c r="K26" s="23"/>
      <c r="L26" s="23"/>
      <c r="M26" s="23"/>
      <c r="N26" s="23"/>
      <c r="O26" s="23"/>
      <c r="P26" s="23"/>
      <c r="Q26" s="24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2:84" ht="12.75">
      <c r="B27" s="17" t="s">
        <v>340</v>
      </c>
      <c r="C27" s="12">
        <f>COUNTA(F27:CF27)</f>
        <v>1</v>
      </c>
      <c r="D27" s="16" t="s">
        <v>93</v>
      </c>
      <c r="E27" s="22">
        <f>SUM(F27:CF27)</f>
        <v>0.7368421052631579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3"/>
      <c r="S27" s="23"/>
      <c r="T27" s="23"/>
      <c r="U27" s="23">
        <v>0.7368421052631579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</row>
    <row r="28" spans="2:84" ht="12.75">
      <c r="B28" s="18" t="s">
        <v>256</v>
      </c>
      <c r="C28" s="12">
        <f>COUNTA(F28:CF28)</f>
        <v>1</v>
      </c>
      <c r="D28" s="16" t="s">
        <v>131</v>
      </c>
      <c r="E28" s="22">
        <f>SUM(F28:CF28)</f>
        <v>0.8947368421052632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3"/>
      <c r="S28" s="23"/>
      <c r="T28" s="23"/>
      <c r="U28" s="23">
        <v>0.8947368421052632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2:84" ht="12.75">
      <c r="B29" s="17" t="s">
        <v>453</v>
      </c>
      <c r="C29" s="12">
        <f>COUNTA(F29:CF29)</f>
        <v>1</v>
      </c>
      <c r="D29" s="16" t="s">
        <v>132</v>
      </c>
      <c r="E29" s="22">
        <f>SUM(F29:CF29)</f>
        <v>0.9285714285714286</v>
      </c>
      <c r="F29" s="23"/>
      <c r="G29" s="23"/>
      <c r="H29" s="23">
        <v>0.9285714285714286</v>
      </c>
      <c r="I29" s="23"/>
      <c r="J29" s="23"/>
      <c r="K29" s="23"/>
      <c r="L29" s="23"/>
      <c r="M29" s="23"/>
      <c r="N29" s="23"/>
      <c r="O29" s="23"/>
      <c r="P29" s="23"/>
      <c r="Q29" s="2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2:84" ht="12.75">
      <c r="B30" s="17" t="s">
        <v>486</v>
      </c>
      <c r="C30" s="12">
        <f>COUNTA(F30:CF30)</f>
        <v>1</v>
      </c>
      <c r="D30" s="16" t="s">
        <v>139</v>
      </c>
      <c r="E30" s="22">
        <f>SUM(F30:CF30)</f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3"/>
      <c r="S30" s="23"/>
      <c r="T30" s="23">
        <v>1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2:84" ht="12.75">
      <c r="B31" s="18" t="s">
        <v>331</v>
      </c>
      <c r="C31" s="12">
        <f>COUNTA(F31:CF31)</f>
        <v>1</v>
      </c>
      <c r="D31" s="16" t="s">
        <v>140</v>
      </c>
      <c r="E31" s="22">
        <f>SUM(F31:CF31)</f>
        <v>1</v>
      </c>
      <c r="F31" s="23"/>
      <c r="G31" s="23"/>
      <c r="H31" s="23">
        <v>1</v>
      </c>
      <c r="I31" s="23"/>
      <c r="J31" s="23"/>
      <c r="K31" s="23"/>
      <c r="L31" s="23"/>
      <c r="M31" s="23"/>
      <c r="N31" s="23"/>
      <c r="O31" s="23"/>
      <c r="P31" s="23"/>
      <c r="Q31" s="2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</row>
    <row r="32" spans="2:84" ht="12.75">
      <c r="B32" s="17" t="s">
        <v>293</v>
      </c>
      <c r="C32" s="12">
        <f>COUNTA(F32:CF32)</f>
        <v>1</v>
      </c>
      <c r="D32" s="16" t="s">
        <v>141</v>
      </c>
      <c r="E32" s="22">
        <f>SUM(F32:CF32)</f>
        <v>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3"/>
      <c r="S32" s="23"/>
      <c r="T32" s="23"/>
      <c r="U32" s="23">
        <v>1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</row>
    <row r="33" spans="2:84" ht="12.75">
      <c r="B33" s="17" t="s">
        <v>195</v>
      </c>
      <c r="C33" s="12">
        <f>COUNTA(F33:CF33)</f>
        <v>0</v>
      </c>
      <c r="D33" s="16" t="s">
        <v>155</v>
      </c>
      <c r="E33" s="22">
        <f>SUM(F33:CF33)</f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</row>
    <row r="34" spans="2:84" ht="12.75">
      <c r="B34" s="17" t="s">
        <v>153</v>
      </c>
      <c r="C34" s="12">
        <f>COUNTA(F34:CF34)</f>
        <v>0</v>
      </c>
      <c r="D34" s="16" t="s">
        <v>156</v>
      </c>
      <c r="E34" s="22">
        <f>SUM(F34:CF34)</f>
        <v>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</row>
    <row r="35" spans="2:84" ht="12.75">
      <c r="B35" s="17" t="s">
        <v>11</v>
      </c>
      <c r="C35" s="12">
        <f>COUNTA(F35:CF35)</f>
        <v>0</v>
      </c>
      <c r="D35" s="16" t="s">
        <v>229</v>
      </c>
      <c r="E35" s="22">
        <f>SUM(F35:CF35)</f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</row>
    <row r="36" spans="2:84" ht="12.75">
      <c r="B36" s="17" t="s">
        <v>240</v>
      </c>
      <c r="C36" s="12">
        <f>COUNTA(F36:CF36)</f>
        <v>0</v>
      </c>
      <c r="D36" s="16" t="s">
        <v>236</v>
      </c>
      <c r="E36" s="22">
        <f>SUM(F36:CF36)</f>
        <v>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</row>
    <row r="37" spans="2:84" ht="12.75">
      <c r="B37" s="17" t="s">
        <v>118</v>
      </c>
      <c r="C37" s="12">
        <f>COUNTA(F37:CF37)</f>
        <v>0</v>
      </c>
      <c r="D37" s="16" t="s">
        <v>247</v>
      </c>
      <c r="E37" s="22">
        <f>SUM(F37:CF37)</f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</row>
    <row r="38" spans="2:84" ht="12.75">
      <c r="B38" s="17" t="s">
        <v>398</v>
      </c>
      <c r="C38" s="12">
        <f>COUNTA(F38:CF38)</f>
        <v>0</v>
      </c>
      <c r="D38" s="16" t="s">
        <v>248</v>
      </c>
      <c r="E38" s="22">
        <f>SUM(F38:CF38)</f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</row>
    <row r="39" spans="2:84" ht="12.75">
      <c r="B39" s="17" t="s">
        <v>322</v>
      </c>
      <c r="C39" s="12">
        <f>COUNTA(F39:CF39)</f>
        <v>0</v>
      </c>
      <c r="D39" s="16" t="s">
        <v>249</v>
      </c>
      <c r="E39" s="22">
        <f>SUM(F39:CF39)</f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</row>
    <row r="40" spans="2:84" ht="12.75">
      <c r="B40" s="17" t="s">
        <v>37</v>
      </c>
      <c r="C40" s="12">
        <f>COUNTA(F40:CF40)</f>
        <v>0</v>
      </c>
      <c r="D40" s="16" t="s">
        <v>250</v>
      </c>
      <c r="E40" s="22">
        <f>SUM(F40:CF40)</f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</row>
    <row r="41" spans="2:84" ht="12.75">
      <c r="B41" s="18" t="s">
        <v>416</v>
      </c>
      <c r="C41" s="12">
        <f>COUNTA(F41:CF41)</f>
        <v>0</v>
      </c>
      <c r="D41" s="16" t="s">
        <v>251</v>
      </c>
      <c r="E41" s="22">
        <f>SUM(F41:CF41)</f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2:84" ht="12.75">
      <c r="B42" s="18" t="s">
        <v>292</v>
      </c>
      <c r="C42" s="12">
        <f>COUNTA(F42:CF42)</f>
        <v>0</v>
      </c>
      <c r="D42" s="16" t="s">
        <v>262</v>
      </c>
      <c r="E42" s="22">
        <f>SUM(F42:CF42)</f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</row>
    <row r="43" spans="2:84" ht="12.75">
      <c r="B43" s="18" t="s">
        <v>76</v>
      </c>
      <c r="C43" s="12">
        <f>COUNTA(F43:CF43)</f>
        <v>0</v>
      </c>
      <c r="D43" s="16" t="s">
        <v>263</v>
      </c>
      <c r="E43" s="22">
        <f>SUM(F43:CF43)</f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pans="2:84" ht="12.75">
      <c r="B44" s="17" t="s">
        <v>138</v>
      </c>
      <c r="C44" s="12">
        <f>COUNTA(F44:CF44)</f>
        <v>0</v>
      </c>
      <c r="D44" s="16" t="s">
        <v>264</v>
      </c>
      <c r="E44" s="22">
        <f>SUM(F44:CF44)</f>
        <v>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</row>
    <row r="45" spans="2:84" ht="12.75">
      <c r="B45" s="17" t="s">
        <v>188</v>
      </c>
      <c r="C45" s="12">
        <f>COUNTA(F45:CF45)</f>
        <v>0</v>
      </c>
      <c r="D45" s="16" t="s">
        <v>271</v>
      </c>
      <c r="E45" s="22">
        <f>SUM(F45:CF45)</f>
        <v>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</row>
    <row r="46" spans="2:84" ht="12.75">
      <c r="B46" s="17" t="s">
        <v>78</v>
      </c>
      <c r="C46" s="12">
        <f>COUNTA(F46:CF46)</f>
        <v>0</v>
      </c>
      <c r="D46" s="16" t="s">
        <v>272</v>
      </c>
      <c r="E46" s="22">
        <f>SUM(F46:CF46)</f>
        <v>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</row>
    <row r="47" spans="2:84" ht="12.75">
      <c r="B47" s="18" t="s">
        <v>243</v>
      </c>
      <c r="C47" s="12">
        <f>COUNTA(F47:CF47)</f>
        <v>0</v>
      </c>
      <c r="D47" s="16" t="s">
        <v>276</v>
      </c>
      <c r="E47" s="22">
        <f>SUM(F47:CF47)</f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spans="2:84" ht="12.75">
      <c r="B48" s="17" t="s">
        <v>310</v>
      </c>
      <c r="C48" s="12">
        <f>COUNTA(F48:CF48)</f>
        <v>0</v>
      </c>
      <c r="D48" s="16" t="s">
        <v>345</v>
      </c>
      <c r="E48" s="22">
        <f>SUM(F48:CF48)</f>
        <v>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</row>
    <row r="49" spans="2:84" ht="12.75">
      <c r="B49" s="18" t="s">
        <v>417</v>
      </c>
      <c r="C49" s="12">
        <f>COUNTA(F49:CF49)</f>
        <v>0</v>
      </c>
      <c r="D49" s="16" t="s">
        <v>346</v>
      </c>
      <c r="E49" s="22">
        <f>SUM(F49:CF49)</f>
        <v>0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</row>
    <row r="50" spans="2:84" ht="12.75">
      <c r="B50" s="17" t="s">
        <v>74</v>
      </c>
      <c r="C50" s="12">
        <f>COUNTA(F50:CF50)</f>
        <v>0</v>
      </c>
      <c r="D50" s="16" t="s">
        <v>347</v>
      </c>
      <c r="E50" s="22">
        <f>SUM(F50:CF50)</f>
        <v>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</row>
    <row r="51" spans="2:84" ht="12.75">
      <c r="B51" s="18" t="s">
        <v>223</v>
      </c>
      <c r="C51" s="12">
        <f>COUNTA(F51:CF51)</f>
        <v>0</v>
      </c>
      <c r="D51" s="16" t="s">
        <v>348</v>
      </c>
      <c r="E51" s="22">
        <f>SUM(F51:CF51)</f>
        <v>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</row>
    <row r="52" spans="2:84" ht="12.75">
      <c r="B52" s="18" t="s">
        <v>127</v>
      </c>
      <c r="C52" s="12">
        <f>COUNTA(F52:CF52)</f>
        <v>0</v>
      </c>
      <c r="D52" s="16" t="s">
        <v>349</v>
      </c>
      <c r="E52" s="22">
        <f>SUM(F52:CF52)</f>
        <v>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</row>
    <row r="53" spans="1:84" ht="12.75">
      <c r="A53" s="5"/>
      <c r="B53" s="17" t="s">
        <v>466</v>
      </c>
      <c r="C53" s="12">
        <f>COUNTA(F53:CF53)</f>
        <v>0</v>
      </c>
      <c r="D53" s="16" t="s">
        <v>350</v>
      </c>
      <c r="E53" s="22">
        <f>SUM(F53:CF53)</f>
        <v>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</row>
    <row r="54" spans="2:84" ht="12.75">
      <c r="B54" s="17"/>
      <c r="C54" s="12"/>
      <c r="D54" s="16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</row>
    <row r="55" spans="2:84" ht="12.75">
      <c r="B55" s="17"/>
      <c r="C55" s="12"/>
      <c r="D55" s="16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</row>
    <row r="56" spans="2:84" ht="12.75">
      <c r="B56" s="17"/>
      <c r="C56" s="12"/>
      <c r="D56" s="16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spans="2:84" ht="12.75">
      <c r="B57" s="17"/>
      <c r="C57" s="12"/>
      <c r="D57" s="16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spans="2:84" ht="12.75">
      <c r="B58" s="4"/>
      <c r="C58" s="12"/>
      <c r="D58" s="16"/>
      <c r="E58" s="2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</row>
    <row r="59" ht="12.75">
      <c r="C59" s="13"/>
    </row>
    <row r="60" spans="3:4" ht="12.75">
      <c r="C60" s="15"/>
      <c r="D60" s="13"/>
    </row>
    <row r="61" ht="12.75">
      <c r="D61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60"/>
  <sheetViews>
    <sheetView zoomScale="85" zoomScaleNormal="85" zoomScalePageLayoutView="0" workbookViewId="0" topLeftCell="A1">
      <pane xSplit="4" topLeftCell="BP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3" width="11.421875" style="0" customWidth="1"/>
    <col min="44" max="44" width="15.28125" style="0" customWidth="1"/>
    <col min="45" max="45" width="11.421875" style="0" customWidth="1"/>
    <col min="46" max="46" width="12.28125" style="0" customWidth="1"/>
    <col min="47" max="47" width="12.140625" style="0" customWidth="1"/>
    <col min="48" max="48" width="11.421875" style="0" customWidth="1"/>
    <col min="49" max="49" width="12.421875" style="0" customWidth="1"/>
    <col min="50" max="64" width="11.421875" style="0" customWidth="1"/>
    <col min="65" max="65" width="13.421875" style="0" customWidth="1"/>
    <col min="66" max="71" width="11.421875" style="0" customWidth="1"/>
    <col min="72" max="76" width="11.57421875" style="0" customWidth="1"/>
  </cols>
  <sheetData>
    <row r="1" spans="2:84" ht="45" customHeight="1" thickTop="1">
      <c r="B1" s="33" t="s">
        <v>469</v>
      </c>
      <c r="C1" s="35" t="s">
        <v>1</v>
      </c>
      <c r="D1" s="37" t="s">
        <v>0</v>
      </c>
      <c r="E1" s="7" t="s">
        <v>380</v>
      </c>
      <c r="F1" s="20" t="s">
        <v>381</v>
      </c>
      <c r="G1" s="19" t="s">
        <v>383</v>
      </c>
      <c r="H1" s="19" t="s">
        <v>384</v>
      </c>
      <c r="I1" s="19" t="s">
        <v>386</v>
      </c>
      <c r="J1" s="6" t="s">
        <v>388</v>
      </c>
      <c r="K1" s="19" t="s">
        <v>389</v>
      </c>
      <c r="L1" s="6" t="s">
        <v>390</v>
      </c>
      <c r="M1" s="19" t="s">
        <v>391</v>
      </c>
      <c r="N1" s="20" t="s">
        <v>392</v>
      </c>
      <c r="O1" s="19" t="s">
        <v>393</v>
      </c>
      <c r="P1" s="6" t="s">
        <v>395</v>
      </c>
      <c r="Q1" s="19" t="s">
        <v>396</v>
      </c>
      <c r="R1" s="20" t="s">
        <v>399</v>
      </c>
      <c r="S1" s="20" t="s">
        <v>400</v>
      </c>
      <c r="T1" s="19" t="s">
        <v>401</v>
      </c>
      <c r="U1" s="6" t="s">
        <v>402</v>
      </c>
      <c r="V1" s="19" t="s">
        <v>403</v>
      </c>
      <c r="W1" s="20" t="s">
        <v>404</v>
      </c>
      <c r="X1" s="19" t="s">
        <v>405</v>
      </c>
      <c r="Y1" s="20" t="s">
        <v>406</v>
      </c>
      <c r="Z1" s="19" t="s">
        <v>407</v>
      </c>
      <c r="AA1" s="20" t="s">
        <v>408</v>
      </c>
      <c r="AB1" s="20" t="s">
        <v>409</v>
      </c>
      <c r="AC1" s="6" t="s">
        <v>410</v>
      </c>
      <c r="AD1" s="19" t="s">
        <v>411</v>
      </c>
      <c r="AE1" s="6" t="s">
        <v>412</v>
      </c>
      <c r="AF1" s="19" t="s">
        <v>413</v>
      </c>
      <c r="AG1" s="31" t="s">
        <v>414</v>
      </c>
      <c r="AH1" s="19" t="s">
        <v>415</v>
      </c>
      <c r="AI1" s="19" t="s">
        <v>418</v>
      </c>
      <c r="AJ1" s="21" t="s">
        <v>419</v>
      </c>
      <c r="AK1" s="6" t="s">
        <v>420</v>
      </c>
      <c r="AL1" s="6" t="s">
        <v>421</v>
      </c>
      <c r="AM1" s="21" t="s">
        <v>422</v>
      </c>
      <c r="AN1" s="19" t="s">
        <v>423</v>
      </c>
      <c r="AO1" s="19" t="s">
        <v>424</v>
      </c>
      <c r="AP1" s="19" t="s">
        <v>425</v>
      </c>
      <c r="AQ1" s="6" t="s">
        <v>426</v>
      </c>
      <c r="AR1" s="7" t="s">
        <v>427</v>
      </c>
      <c r="AS1" s="20" t="s">
        <v>428</v>
      </c>
      <c r="AT1" s="31" t="s">
        <v>429</v>
      </c>
      <c r="AU1" s="6" t="s">
        <v>430</v>
      </c>
      <c r="AV1" s="6" t="s">
        <v>431</v>
      </c>
      <c r="AW1" s="6" t="s">
        <v>432</v>
      </c>
      <c r="AX1" s="6" t="s">
        <v>433</v>
      </c>
      <c r="AY1" s="20" t="s">
        <v>434</v>
      </c>
      <c r="AZ1" s="6" t="s">
        <v>435</v>
      </c>
      <c r="BA1" s="19" t="s">
        <v>437</v>
      </c>
      <c r="BB1" s="20" t="s">
        <v>438</v>
      </c>
      <c r="BC1" s="19" t="s">
        <v>439</v>
      </c>
      <c r="BD1" s="19" t="s">
        <v>440</v>
      </c>
      <c r="BE1" s="6" t="s">
        <v>441</v>
      </c>
      <c r="BF1" s="19" t="s">
        <v>442</v>
      </c>
      <c r="BG1" s="19" t="s">
        <v>443</v>
      </c>
      <c r="BH1" s="6" t="s">
        <v>444</v>
      </c>
      <c r="BI1" s="21" t="s">
        <v>445</v>
      </c>
      <c r="BJ1" s="19" t="s">
        <v>446</v>
      </c>
      <c r="BK1" s="21" t="s">
        <v>447</v>
      </c>
      <c r="BL1" s="19" t="s">
        <v>448</v>
      </c>
      <c r="BM1" s="7" t="s">
        <v>449</v>
      </c>
      <c r="BN1" s="20" t="s">
        <v>450</v>
      </c>
      <c r="BO1" s="20" t="s">
        <v>451</v>
      </c>
      <c r="BP1" s="19" t="s">
        <v>456</v>
      </c>
      <c r="BQ1" s="20" t="s">
        <v>369</v>
      </c>
      <c r="BR1" s="19" t="s">
        <v>457</v>
      </c>
      <c r="BS1" s="6" t="s">
        <v>459</v>
      </c>
      <c r="BT1" s="19" t="s">
        <v>460</v>
      </c>
      <c r="BU1" s="19" t="s">
        <v>461</v>
      </c>
      <c r="BV1" s="6" t="s">
        <v>462</v>
      </c>
      <c r="BW1" s="6" t="s">
        <v>463</v>
      </c>
      <c r="BX1" s="6" t="s">
        <v>464</v>
      </c>
      <c r="BY1" s="19" t="s">
        <v>465</v>
      </c>
      <c r="BZ1" s="19" t="s">
        <v>467</v>
      </c>
      <c r="CA1" s="6"/>
      <c r="CB1" s="19"/>
      <c r="CC1" s="19"/>
      <c r="CD1" s="19"/>
      <c r="CE1" s="19"/>
      <c r="CF1" s="6"/>
    </row>
    <row r="2" spans="2:84" s="9" customFormat="1" ht="12.75" customHeight="1">
      <c r="B2" s="34"/>
      <c r="C2" s="36"/>
      <c r="D2" s="38"/>
      <c r="E2" s="8">
        <v>43484</v>
      </c>
      <c r="F2" s="8" t="s">
        <v>382</v>
      </c>
      <c r="G2" s="8">
        <v>43492</v>
      </c>
      <c r="H2" s="8" t="s">
        <v>385</v>
      </c>
      <c r="I2" s="8" t="s">
        <v>387</v>
      </c>
      <c r="J2" s="8">
        <v>43513</v>
      </c>
      <c r="K2" s="8">
        <v>43513</v>
      </c>
      <c r="L2" s="8">
        <v>43520</v>
      </c>
      <c r="M2" s="8">
        <v>43520</v>
      </c>
      <c r="N2" s="8">
        <v>43524</v>
      </c>
      <c r="O2" s="8">
        <v>43527</v>
      </c>
      <c r="P2" s="8">
        <v>43540</v>
      </c>
      <c r="Q2" s="8">
        <v>43541</v>
      </c>
      <c r="R2" s="8">
        <v>43541</v>
      </c>
      <c r="S2" s="8">
        <v>43548</v>
      </c>
      <c r="T2" s="8">
        <v>43548</v>
      </c>
      <c r="U2" s="8">
        <v>43554</v>
      </c>
      <c r="V2" s="8">
        <v>43555</v>
      </c>
      <c r="W2" s="8">
        <v>43555</v>
      </c>
      <c r="X2" s="8">
        <v>43555</v>
      </c>
      <c r="Y2" s="8">
        <v>43562</v>
      </c>
      <c r="Z2" s="8">
        <v>43562</v>
      </c>
      <c r="AA2" s="8">
        <v>43568</v>
      </c>
      <c r="AB2" s="8">
        <v>43582</v>
      </c>
      <c r="AC2" s="8">
        <v>43582</v>
      </c>
      <c r="AD2" s="8">
        <v>43583</v>
      </c>
      <c r="AE2" s="8">
        <v>43590</v>
      </c>
      <c r="AF2" s="8">
        <v>43597</v>
      </c>
      <c r="AG2" s="8">
        <v>43596</v>
      </c>
      <c r="AH2" s="8">
        <v>43603</v>
      </c>
      <c r="AI2" s="8">
        <v>43610</v>
      </c>
      <c r="AJ2" s="8">
        <v>43617</v>
      </c>
      <c r="AK2" s="8">
        <v>43624</v>
      </c>
      <c r="AL2" s="8">
        <v>43631</v>
      </c>
      <c r="AM2" s="8">
        <v>43632</v>
      </c>
      <c r="AN2" s="8">
        <v>43645</v>
      </c>
      <c r="AO2" s="8">
        <v>43652</v>
      </c>
      <c r="AP2" s="32">
        <v>43673</v>
      </c>
      <c r="AQ2" s="8">
        <v>43687</v>
      </c>
      <c r="AR2" s="8">
        <v>43694</v>
      </c>
      <c r="AS2" s="8">
        <v>43707</v>
      </c>
      <c r="AT2" s="8">
        <v>43708</v>
      </c>
      <c r="AU2" s="8">
        <v>43708</v>
      </c>
      <c r="AV2" s="8">
        <v>43708</v>
      </c>
      <c r="AW2" s="8">
        <v>43715</v>
      </c>
      <c r="AX2" s="8">
        <v>43722</v>
      </c>
      <c r="AY2" s="8">
        <v>43731</v>
      </c>
      <c r="AZ2" s="8">
        <v>43730</v>
      </c>
      <c r="BA2" s="8">
        <v>43730</v>
      </c>
      <c r="BB2" s="8">
        <v>43735</v>
      </c>
      <c r="BC2" s="8">
        <v>43737</v>
      </c>
      <c r="BD2" s="8">
        <v>43743</v>
      </c>
      <c r="BE2" s="8">
        <v>43743</v>
      </c>
      <c r="BF2" s="8">
        <v>43743</v>
      </c>
      <c r="BG2" s="8">
        <v>43744</v>
      </c>
      <c r="BH2" s="8">
        <v>43744</v>
      </c>
      <c r="BI2" s="8">
        <v>43744</v>
      </c>
      <c r="BJ2" s="8">
        <v>43750</v>
      </c>
      <c r="BK2" s="8">
        <v>43751</v>
      </c>
      <c r="BL2" s="8">
        <v>43757</v>
      </c>
      <c r="BM2" s="8">
        <v>43764</v>
      </c>
      <c r="BN2" s="8">
        <v>43765</v>
      </c>
      <c r="BO2" s="8">
        <v>43772</v>
      </c>
      <c r="BP2" s="8">
        <v>43786</v>
      </c>
      <c r="BQ2" s="8">
        <v>43786</v>
      </c>
      <c r="BR2" s="8">
        <v>43793</v>
      </c>
      <c r="BS2" s="8">
        <v>43800</v>
      </c>
      <c r="BT2" s="8">
        <v>43800</v>
      </c>
      <c r="BU2" s="8">
        <v>43805</v>
      </c>
      <c r="BV2" s="8">
        <v>43813</v>
      </c>
      <c r="BW2" s="8">
        <v>43814</v>
      </c>
      <c r="BX2" s="8">
        <v>43821</v>
      </c>
      <c r="BY2" s="8">
        <v>43828</v>
      </c>
      <c r="BZ2" s="8">
        <v>43830</v>
      </c>
      <c r="CA2" s="8"/>
      <c r="CB2" s="8"/>
      <c r="CC2" s="8"/>
      <c r="CD2" s="8"/>
      <c r="CE2" s="8"/>
      <c r="CF2" s="8"/>
    </row>
    <row r="3" spans="1:84" ht="12.75">
      <c r="A3" s="5"/>
      <c r="B3" s="11" t="s">
        <v>34</v>
      </c>
      <c r="C3" s="2">
        <f aca="true" t="shared" si="0" ref="C3:C34">COUNTA(E3:CF3)</f>
        <v>22</v>
      </c>
      <c r="D3" s="24">
        <f aca="true" t="shared" si="1" ref="D3:D34">SUM(E3:CF3)</f>
        <v>372.287</v>
      </c>
      <c r="E3" s="24">
        <v>10</v>
      </c>
      <c r="F3" s="24"/>
      <c r="G3" s="24">
        <v>21.097</v>
      </c>
      <c r="H3" s="24"/>
      <c r="I3" s="24"/>
      <c r="J3" s="24">
        <v>9.2</v>
      </c>
      <c r="K3" s="24"/>
      <c r="L3" s="24"/>
      <c r="M3" s="24"/>
      <c r="N3" s="24"/>
      <c r="O3" s="24">
        <v>21.097</v>
      </c>
      <c r="P3" s="24">
        <v>63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>
        <v>101</v>
      </c>
      <c r="AH3" s="24">
        <v>4.1</v>
      </c>
      <c r="AI3" s="24"/>
      <c r="AJ3" s="24">
        <v>8</v>
      </c>
      <c r="AK3" s="24">
        <v>10</v>
      </c>
      <c r="AL3" s="24"/>
      <c r="AM3" s="24"/>
      <c r="AN3" s="24"/>
      <c r="AO3" s="24"/>
      <c r="AP3" s="24"/>
      <c r="AQ3" s="24"/>
      <c r="AR3" s="24"/>
      <c r="AS3" s="24">
        <v>6</v>
      </c>
      <c r="AT3" s="24"/>
      <c r="AU3" s="24"/>
      <c r="AV3" s="24"/>
      <c r="AW3" s="24"/>
      <c r="AX3" s="24"/>
      <c r="AY3" s="24"/>
      <c r="AZ3" s="24"/>
      <c r="BA3" s="29">
        <v>11.145</v>
      </c>
      <c r="BB3" s="24">
        <v>5.091</v>
      </c>
      <c r="BC3" s="24"/>
      <c r="BD3" s="24"/>
      <c r="BE3" s="24"/>
      <c r="BF3" s="24">
        <v>6.21</v>
      </c>
      <c r="BG3" s="24"/>
      <c r="BH3" s="24"/>
      <c r="BI3" s="24"/>
      <c r="BJ3" s="24"/>
      <c r="BK3" s="24">
        <v>10</v>
      </c>
      <c r="BL3" s="24"/>
      <c r="BM3" s="24"/>
      <c r="BN3" s="24">
        <v>10</v>
      </c>
      <c r="BO3" s="24">
        <v>10</v>
      </c>
      <c r="BP3" s="24">
        <v>11</v>
      </c>
      <c r="BQ3" s="24"/>
      <c r="BR3" s="24">
        <v>21.097</v>
      </c>
      <c r="BS3" s="24">
        <v>16</v>
      </c>
      <c r="BT3" s="24"/>
      <c r="BU3" s="24">
        <v>10</v>
      </c>
      <c r="BV3" s="24">
        <v>4.4</v>
      </c>
      <c r="BW3" s="24"/>
      <c r="BX3" s="24"/>
      <c r="BY3" s="24">
        <v>3.85</v>
      </c>
      <c r="BZ3" s="24"/>
      <c r="CA3" s="24"/>
      <c r="CB3" s="24"/>
      <c r="CC3" s="24"/>
      <c r="CD3" s="24"/>
      <c r="CE3" s="24"/>
      <c r="CF3" s="24"/>
    </row>
    <row r="4" spans="2:84" ht="12.75">
      <c r="B4" s="11" t="s">
        <v>394</v>
      </c>
      <c r="C4" s="2">
        <f t="shared" si="0"/>
        <v>15</v>
      </c>
      <c r="D4" s="24">
        <f t="shared" si="1"/>
        <v>351.547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>
        <v>21.097</v>
      </c>
      <c r="P4" s="24">
        <v>63</v>
      </c>
      <c r="Q4" s="24"/>
      <c r="R4" s="24"/>
      <c r="S4" s="24"/>
      <c r="T4" s="24"/>
      <c r="U4" s="24"/>
      <c r="V4" s="24"/>
      <c r="W4" s="24"/>
      <c r="X4" s="24">
        <v>9.1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>
        <v>10</v>
      </c>
      <c r="AL4" s="24">
        <v>35.8</v>
      </c>
      <c r="AM4" s="24"/>
      <c r="AN4" s="24"/>
      <c r="AO4" s="24"/>
      <c r="AP4" s="24"/>
      <c r="AQ4" s="24"/>
      <c r="AR4" s="24"/>
      <c r="AS4" s="24"/>
      <c r="AT4" s="24">
        <v>28</v>
      </c>
      <c r="AU4" s="24"/>
      <c r="AV4" s="24"/>
      <c r="AW4" s="24">
        <v>7.5</v>
      </c>
      <c r="AX4" s="24"/>
      <c r="AY4" s="24"/>
      <c r="AZ4" s="24">
        <v>11</v>
      </c>
      <c r="BA4" s="24"/>
      <c r="BB4" s="24"/>
      <c r="BC4" s="24">
        <v>42</v>
      </c>
      <c r="BD4" s="24">
        <v>6</v>
      </c>
      <c r="BE4" s="24"/>
      <c r="BF4" s="24"/>
      <c r="BG4" s="24"/>
      <c r="BH4" s="24"/>
      <c r="BI4" s="24"/>
      <c r="BJ4" s="24"/>
      <c r="BK4" s="24"/>
      <c r="BL4" s="24">
        <v>72</v>
      </c>
      <c r="BM4" s="24"/>
      <c r="BN4" s="24"/>
      <c r="BO4" s="24">
        <v>10</v>
      </c>
      <c r="BP4" s="24"/>
      <c r="BQ4" s="24"/>
      <c r="BR4" s="24"/>
      <c r="BS4" s="24"/>
      <c r="BT4" s="24">
        <v>7.2</v>
      </c>
      <c r="BU4" s="24"/>
      <c r="BV4" s="24"/>
      <c r="BW4" s="24"/>
      <c r="BX4" s="24">
        <v>25</v>
      </c>
      <c r="BY4" s="24">
        <v>3.85</v>
      </c>
      <c r="BZ4" s="24"/>
      <c r="CA4" s="24"/>
      <c r="CB4" s="24"/>
      <c r="CC4" s="24"/>
      <c r="CD4" s="24"/>
      <c r="CE4" s="24"/>
      <c r="CF4" s="24"/>
    </row>
    <row r="5" spans="1:84" ht="12.75">
      <c r="A5" s="5"/>
      <c r="B5" s="11" t="s">
        <v>180</v>
      </c>
      <c r="C5" s="2">
        <f t="shared" si="0"/>
        <v>16</v>
      </c>
      <c r="D5" s="24">
        <f t="shared" si="1"/>
        <v>234.08599999999998</v>
      </c>
      <c r="E5" s="24"/>
      <c r="F5" s="24"/>
      <c r="G5" s="24">
        <v>21.097</v>
      </c>
      <c r="H5" s="24"/>
      <c r="I5" s="24"/>
      <c r="J5" s="24">
        <v>9.2</v>
      </c>
      <c r="K5" s="24"/>
      <c r="L5" s="24"/>
      <c r="M5" s="24"/>
      <c r="N5" s="24">
        <v>6</v>
      </c>
      <c r="O5" s="24">
        <v>21.097</v>
      </c>
      <c r="P5" s="24"/>
      <c r="Q5" s="24"/>
      <c r="R5" s="24">
        <v>8.4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>
        <v>10</v>
      </c>
      <c r="AF5" s="24"/>
      <c r="AG5" s="24"/>
      <c r="AH5" s="24"/>
      <c r="AI5" s="24"/>
      <c r="AJ5" s="24"/>
      <c r="AK5" s="24">
        <v>10</v>
      </c>
      <c r="AL5" s="24"/>
      <c r="AM5" s="24">
        <v>6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9">
        <v>11.145</v>
      </c>
      <c r="BB5" s="24"/>
      <c r="BC5" s="24"/>
      <c r="BD5" s="24">
        <v>6</v>
      </c>
      <c r="BE5" s="24"/>
      <c r="BF5" s="24"/>
      <c r="BG5" s="24"/>
      <c r="BH5" s="24"/>
      <c r="BI5" s="24"/>
      <c r="BJ5" s="24"/>
      <c r="BK5" s="24"/>
      <c r="BL5" s="24">
        <v>72</v>
      </c>
      <c r="BM5" s="24"/>
      <c r="BN5" s="24"/>
      <c r="BO5" s="24">
        <v>10</v>
      </c>
      <c r="BP5" s="24">
        <v>11</v>
      </c>
      <c r="BQ5" s="24"/>
      <c r="BR5" s="24">
        <v>21.097</v>
      </c>
      <c r="BS5" s="24"/>
      <c r="BT5" s="24">
        <v>7.2</v>
      </c>
      <c r="BU5" s="24"/>
      <c r="BV5" s="24"/>
      <c r="BW5" s="24"/>
      <c r="BX5" s="24"/>
      <c r="BY5" s="24">
        <v>3.85</v>
      </c>
      <c r="BZ5" s="24"/>
      <c r="CA5" s="24"/>
      <c r="CB5" s="24"/>
      <c r="CC5" s="24"/>
      <c r="CD5" s="24"/>
      <c r="CE5" s="24"/>
      <c r="CF5" s="24"/>
    </row>
    <row r="6" spans="2:84" ht="12.75">
      <c r="B6" s="11" t="s">
        <v>260</v>
      </c>
      <c r="C6" s="2">
        <f t="shared" si="0"/>
        <v>18</v>
      </c>
      <c r="D6" s="24">
        <f t="shared" si="1"/>
        <v>200.18399999999997</v>
      </c>
      <c r="E6" s="24">
        <v>10</v>
      </c>
      <c r="F6" s="24"/>
      <c r="G6" s="24">
        <v>21.097</v>
      </c>
      <c r="H6" s="24"/>
      <c r="I6" s="24"/>
      <c r="J6" s="24">
        <v>9.2</v>
      </c>
      <c r="K6" s="24"/>
      <c r="L6" s="24"/>
      <c r="M6" s="24"/>
      <c r="N6" s="24"/>
      <c r="O6" s="24">
        <v>21.097</v>
      </c>
      <c r="P6" s="24"/>
      <c r="Q6" s="24">
        <v>21.097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6"/>
      <c r="AC6" s="24"/>
      <c r="AD6" s="24"/>
      <c r="AE6" s="24"/>
      <c r="AF6" s="24"/>
      <c r="AG6" s="24"/>
      <c r="AH6" s="24">
        <v>4.1</v>
      </c>
      <c r="AI6" s="24"/>
      <c r="AJ6" s="24">
        <v>8</v>
      </c>
      <c r="AK6" s="24">
        <v>10</v>
      </c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9">
        <v>11.145</v>
      </c>
      <c r="BB6" s="24">
        <v>5.091</v>
      </c>
      <c r="BC6" s="24"/>
      <c r="BD6" s="24"/>
      <c r="BE6" s="24"/>
      <c r="BF6" s="24">
        <v>6.21</v>
      </c>
      <c r="BG6" s="24"/>
      <c r="BH6" s="24"/>
      <c r="BI6" s="24"/>
      <c r="BJ6" s="24"/>
      <c r="BK6" s="24">
        <v>10</v>
      </c>
      <c r="BL6" s="24"/>
      <c r="BM6" s="24"/>
      <c r="BN6" s="24">
        <v>10</v>
      </c>
      <c r="BO6" s="24">
        <v>10</v>
      </c>
      <c r="BP6" s="24">
        <v>11</v>
      </c>
      <c r="BQ6" s="24"/>
      <c r="BR6" s="24">
        <v>21.097</v>
      </c>
      <c r="BS6" s="24"/>
      <c r="BT6" s="24">
        <v>7.2</v>
      </c>
      <c r="BU6" s="24"/>
      <c r="BV6" s="24"/>
      <c r="BW6" s="24"/>
      <c r="BX6" s="24"/>
      <c r="BY6" s="24">
        <v>3.85</v>
      </c>
      <c r="BZ6" s="24"/>
      <c r="CA6" s="24"/>
      <c r="CB6" s="24"/>
      <c r="CC6" s="24"/>
      <c r="CD6" s="24"/>
      <c r="CE6" s="24"/>
      <c r="CF6" s="24"/>
    </row>
    <row r="7" spans="1:84" ht="12.75">
      <c r="A7" s="5"/>
      <c r="B7" s="11" t="s">
        <v>106</v>
      </c>
      <c r="C7" s="2">
        <f t="shared" si="0"/>
        <v>16</v>
      </c>
      <c r="D7" s="24">
        <f t="shared" si="1"/>
        <v>181.54399999999998</v>
      </c>
      <c r="E7" s="24"/>
      <c r="F7" s="24"/>
      <c r="G7" s="24"/>
      <c r="H7" s="24">
        <v>21.097</v>
      </c>
      <c r="I7" s="24"/>
      <c r="J7" s="24"/>
      <c r="K7" s="24"/>
      <c r="L7" s="24">
        <v>19</v>
      </c>
      <c r="M7" s="24"/>
      <c r="N7" s="24"/>
      <c r="O7" s="24">
        <v>21.097</v>
      </c>
      <c r="P7" s="24"/>
      <c r="Q7" s="24"/>
      <c r="R7" s="24"/>
      <c r="S7" s="24"/>
      <c r="T7" s="24"/>
      <c r="U7" s="24">
        <v>10</v>
      </c>
      <c r="V7" s="24"/>
      <c r="W7" s="24"/>
      <c r="X7" s="24"/>
      <c r="Y7" s="24">
        <v>8</v>
      </c>
      <c r="Z7" s="24"/>
      <c r="AA7" s="24"/>
      <c r="AB7" s="24">
        <v>13.8</v>
      </c>
      <c r="AC7" s="24"/>
      <c r="AD7" s="24"/>
      <c r="AE7" s="24"/>
      <c r="AF7" s="24"/>
      <c r="AG7" s="24"/>
      <c r="AH7" s="24"/>
      <c r="AI7" s="24"/>
      <c r="AJ7" s="24">
        <v>8</v>
      </c>
      <c r="AK7" s="24"/>
      <c r="AL7" s="24"/>
      <c r="AM7" s="24"/>
      <c r="AN7" s="24"/>
      <c r="AO7" s="24">
        <v>8</v>
      </c>
      <c r="AP7" s="24"/>
      <c r="AQ7" s="24"/>
      <c r="AR7" s="24"/>
      <c r="AS7" s="24"/>
      <c r="AT7" s="24"/>
      <c r="AU7" s="24"/>
      <c r="AV7" s="24">
        <v>12</v>
      </c>
      <c r="AW7" s="24">
        <v>7.5</v>
      </c>
      <c r="AX7" s="24"/>
      <c r="AY7" s="24">
        <v>12</v>
      </c>
      <c r="AZ7" s="24"/>
      <c r="BA7" s="24"/>
      <c r="BB7" s="24"/>
      <c r="BC7" s="24"/>
      <c r="BD7" s="24"/>
      <c r="BE7" s="24"/>
      <c r="BF7" s="24"/>
      <c r="BG7" s="24"/>
      <c r="BH7" s="24"/>
      <c r="BI7" s="24">
        <v>10</v>
      </c>
      <c r="BJ7" s="24"/>
      <c r="BK7" s="24"/>
      <c r="BL7" s="24"/>
      <c r="BM7" s="24"/>
      <c r="BN7" s="24">
        <v>10</v>
      </c>
      <c r="BO7" s="24">
        <v>10</v>
      </c>
      <c r="BP7" s="24"/>
      <c r="BQ7" s="24"/>
      <c r="BR7" s="24"/>
      <c r="BS7" s="24"/>
      <c r="BT7" s="24">
        <v>7.2</v>
      </c>
      <c r="BU7" s="24"/>
      <c r="BV7" s="24"/>
      <c r="BW7" s="24"/>
      <c r="BX7" s="24"/>
      <c r="BY7" s="24">
        <v>3.85</v>
      </c>
      <c r="BZ7" s="24"/>
      <c r="CA7" s="24"/>
      <c r="CB7" s="24"/>
      <c r="CC7" s="24"/>
      <c r="CD7" s="24"/>
      <c r="CE7" s="24"/>
      <c r="CF7" s="24"/>
    </row>
    <row r="8" spans="2:84" ht="12.75">
      <c r="B8" s="17" t="s">
        <v>454</v>
      </c>
      <c r="C8" s="2">
        <f t="shared" si="0"/>
        <v>18</v>
      </c>
      <c r="D8" s="24">
        <f t="shared" si="1"/>
        <v>177.277</v>
      </c>
      <c r="E8" s="24"/>
      <c r="F8" s="24"/>
      <c r="G8" s="24">
        <v>21.097</v>
      </c>
      <c r="H8" s="24"/>
      <c r="I8" s="24"/>
      <c r="J8" s="24">
        <v>9.2</v>
      </c>
      <c r="K8" s="24"/>
      <c r="L8" s="24"/>
      <c r="M8" s="24"/>
      <c r="N8" s="24">
        <v>6</v>
      </c>
      <c r="O8" s="24">
        <v>21.097</v>
      </c>
      <c r="P8" s="24"/>
      <c r="Q8" s="24"/>
      <c r="R8" s="24"/>
      <c r="S8" s="24"/>
      <c r="T8" s="24"/>
      <c r="U8" s="24"/>
      <c r="V8" s="24"/>
      <c r="W8" s="24"/>
      <c r="X8" s="24"/>
      <c r="Y8" s="24">
        <v>8</v>
      </c>
      <c r="Z8" s="24"/>
      <c r="AA8" s="24"/>
      <c r="AB8" s="24"/>
      <c r="AC8" s="24"/>
      <c r="AD8" s="24">
        <v>4.25</v>
      </c>
      <c r="AE8" s="24"/>
      <c r="AF8" s="24"/>
      <c r="AG8" s="24"/>
      <c r="AH8" s="24">
        <v>4.1</v>
      </c>
      <c r="AI8" s="24"/>
      <c r="AJ8" s="24">
        <v>8</v>
      </c>
      <c r="AK8" s="24"/>
      <c r="AL8" s="24"/>
      <c r="AM8" s="24">
        <v>6</v>
      </c>
      <c r="AN8" s="24">
        <v>5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>
        <v>11.145</v>
      </c>
      <c r="BB8" s="24">
        <v>5.091</v>
      </c>
      <c r="BC8" s="24"/>
      <c r="BD8" s="24"/>
      <c r="BE8" s="24"/>
      <c r="BF8" s="24"/>
      <c r="BG8" s="24">
        <v>10</v>
      </c>
      <c r="BH8" s="24"/>
      <c r="BI8" s="24"/>
      <c r="BJ8" s="24"/>
      <c r="BK8" s="24"/>
      <c r="BL8" s="24"/>
      <c r="BM8" s="24">
        <v>10</v>
      </c>
      <c r="BN8" s="24">
        <v>10</v>
      </c>
      <c r="BO8" s="24">
        <v>10</v>
      </c>
      <c r="BP8" s="24"/>
      <c r="BQ8" s="24"/>
      <c r="BR8" s="24">
        <v>21.097</v>
      </c>
      <c r="BS8" s="24"/>
      <c r="BT8" s="24">
        <v>7.2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2:84" ht="12.75">
      <c r="B9" s="17" t="s">
        <v>11</v>
      </c>
      <c r="C9" s="2">
        <f t="shared" si="0"/>
        <v>6</v>
      </c>
      <c r="D9" s="24">
        <f t="shared" si="1"/>
        <v>169.48600000000002</v>
      </c>
      <c r="E9" s="24"/>
      <c r="F9" s="24"/>
      <c r="G9" s="24"/>
      <c r="H9" s="24">
        <v>21.097</v>
      </c>
      <c r="I9" s="24"/>
      <c r="J9" s="24"/>
      <c r="K9" s="24">
        <v>42.195</v>
      </c>
      <c r="L9" s="24"/>
      <c r="M9" s="24"/>
      <c r="N9" s="24"/>
      <c r="O9" s="24">
        <v>21.097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>
        <v>43</v>
      </c>
      <c r="AB9" s="24"/>
      <c r="AC9" s="24">
        <v>21.097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>
        <v>21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2:84" ht="12.75">
      <c r="B10" s="17" t="s">
        <v>153</v>
      </c>
      <c r="C10" s="2">
        <f t="shared" si="0"/>
        <v>7</v>
      </c>
      <c r="D10" s="24">
        <f t="shared" si="1"/>
        <v>159.691</v>
      </c>
      <c r="E10" s="24"/>
      <c r="F10" s="24"/>
      <c r="G10" s="24">
        <v>21.097</v>
      </c>
      <c r="H10" s="24"/>
      <c r="I10" s="24"/>
      <c r="J10" s="24"/>
      <c r="K10" s="24"/>
      <c r="L10" s="24"/>
      <c r="M10" s="24"/>
      <c r="N10" s="24"/>
      <c r="O10" s="24">
        <v>21.097</v>
      </c>
      <c r="P10" s="24"/>
      <c r="Q10" s="24"/>
      <c r="R10" s="24">
        <v>8.4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>
        <v>10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>
        <v>6</v>
      </c>
      <c r="BE10" s="24"/>
      <c r="BF10" s="24"/>
      <c r="BG10" s="24"/>
      <c r="BH10" s="24"/>
      <c r="BI10" s="24"/>
      <c r="BJ10" s="24"/>
      <c r="BK10" s="24"/>
      <c r="BL10" s="24">
        <v>72</v>
      </c>
      <c r="BM10" s="24"/>
      <c r="BN10" s="24"/>
      <c r="BO10" s="24"/>
      <c r="BP10" s="24"/>
      <c r="BQ10" s="24"/>
      <c r="BR10" s="24">
        <v>21.097</v>
      </c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2:84" ht="12.75">
      <c r="B11" s="17" t="s">
        <v>235</v>
      </c>
      <c r="C11" s="2">
        <f t="shared" si="0"/>
        <v>14</v>
      </c>
      <c r="D11" s="24">
        <f t="shared" si="1"/>
        <v>147.394</v>
      </c>
      <c r="E11" s="24">
        <v>10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v>8.4</v>
      </c>
      <c r="S11" s="24">
        <v>21.097</v>
      </c>
      <c r="T11" s="24"/>
      <c r="U11" s="24"/>
      <c r="V11" s="24">
        <v>10</v>
      </c>
      <c r="W11" s="24"/>
      <c r="X11" s="24"/>
      <c r="Y11" s="24"/>
      <c r="Z11" s="24"/>
      <c r="AA11" s="24"/>
      <c r="AB11" s="24"/>
      <c r="AC11" s="24"/>
      <c r="AD11" s="24"/>
      <c r="AE11" s="24"/>
      <c r="AF11" s="24">
        <v>10</v>
      </c>
      <c r="AG11" s="24"/>
      <c r="AH11" s="24">
        <v>4.1</v>
      </c>
      <c r="AI11" s="24"/>
      <c r="AJ11" s="24"/>
      <c r="AK11" s="24">
        <v>10</v>
      </c>
      <c r="AL11" s="24"/>
      <c r="AM11" s="24"/>
      <c r="AN11" s="24"/>
      <c r="AO11" s="24"/>
      <c r="AP11" s="24"/>
      <c r="AQ11" s="24"/>
      <c r="AR11" s="24">
        <v>6</v>
      </c>
      <c r="AS11" s="24"/>
      <c r="AT11" s="24"/>
      <c r="AU11" s="24"/>
      <c r="AV11" s="24"/>
      <c r="AW11" s="24">
        <v>7.5</v>
      </c>
      <c r="AX11" s="24"/>
      <c r="AY11" s="24"/>
      <c r="AZ11" s="24">
        <v>11</v>
      </c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>
        <v>10</v>
      </c>
      <c r="BP11" s="24">
        <v>11</v>
      </c>
      <c r="BQ11" s="24"/>
      <c r="BR11" s="24">
        <v>21.097</v>
      </c>
      <c r="BS11" s="24"/>
      <c r="BT11" s="24">
        <v>7.2</v>
      </c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ht="12.75">
      <c r="A12" s="5"/>
      <c r="B12" s="17" t="s">
        <v>222</v>
      </c>
      <c r="C12" s="2">
        <f t="shared" si="0"/>
        <v>15</v>
      </c>
      <c r="D12" s="24">
        <f t="shared" si="1"/>
        <v>143.68899999999996</v>
      </c>
      <c r="E12" s="24"/>
      <c r="F12" s="24"/>
      <c r="G12" s="24"/>
      <c r="H12" s="24"/>
      <c r="I12" s="24"/>
      <c r="J12" s="24">
        <v>9.2</v>
      </c>
      <c r="K12" s="24"/>
      <c r="L12" s="24"/>
      <c r="M12" s="24"/>
      <c r="N12" s="24">
        <v>6</v>
      </c>
      <c r="O12" s="24">
        <v>21.097</v>
      </c>
      <c r="P12" s="24"/>
      <c r="Q12" s="24"/>
      <c r="R12" s="24">
        <v>8.4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>
        <v>4.25</v>
      </c>
      <c r="AE12" s="24"/>
      <c r="AF12" s="24">
        <v>10</v>
      </c>
      <c r="AG12" s="24"/>
      <c r="AH12" s="24">
        <v>4.1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>
        <v>5</v>
      </c>
      <c r="AV12" s="24"/>
      <c r="AW12" s="24"/>
      <c r="AX12" s="24">
        <v>8</v>
      </c>
      <c r="AY12" s="24"/>
      <c r="AZ12" s="24"/>
      <c r="BA12" s="29">
        <v>11.145</v>
      </c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>
        <v>10</v>
      </c>
      <c r="BP12" s="24">
        <v>11</v>
      </c>
      <c r="BQ12" s="24"/>
      <c r="BR12" s="24">
        <v>21.097</v>
      </c>
      <c r="BS12" s="24"/>
      <c r="BT12" s="24">
        <v>7.2</v>
      </c>
      <c r="BU12" s="24"/>
      <c r="BV12" s="24"/>
      <c r="BW12" s="24">
        <v>7.2</v>
      </c>
      <c r="BX12" s="24"/>
      <c r="BY12" s="24"/>
      <c r="BZ12" s="24"/>
      <c r="CA12" s="24"/>
      <c r="CB12" s="24"/>
      <c r="CC12" s="24"/>
      <c r="CD12" s="24"/>
      <c r="CE12" s="24"/>
      <c r="CF12" s="24"/>
    </row>
    <row r="13" spans="2:84" ht="12.75">
      <c r="B13" s="17" t="s">
        <v>283</v>
      </c>
      <c r="C13" s="2">
        <f t="shared" si="0"/>
        <v>10</v>
      </c>
      <c r="D13" s="24">
        <f t="shared" si="1"/>
        <v>140.947</v>
      </c>
      <c r="E13" s="24"/>
      <c r="F13" s="24">
        <v>19</v>
      </c>
      <c r="G13" s="24"/>
      <c r="H13" s="24"/>
      <c r="I13" s="24"/>
      <c r="J13" s="24"/>
      <c r="K13" s="24"/>
      <c r="L13" s="24"/>
      <c r="M13" s="24">
        <v>14</v>
      </c>
      <c r="N13" s="24"/>
      <c r="O13" s="24">
        <v>21.097</v>
      </c>
      <c r="P13" s="24"/>
      <c r="Q13" s="24"/>
      <c r="R13" s="24"/>
      <c r="S13" s="24"/>
      <c r="T13" s="24"/>
      <c r="U13" s="24"/>
      <c r="V13" s="24">
        <v>10</v>
      </c>
      <c r="W13" s="24"/>
      <c r="X13" s="24"/>
      <c r="Y13" s="24"/>
      <c r="Z13" s="24">
        <v>21</v>
      </c>
      <c r="AA13" s="24"/>
      <c r="AB13" s="24"/>
      <c r="AC13" s="24"/>
      <c r="AD13" s="24"/>
      <c r="AE13" s="24"/>
      <c r="AF13" s="24"/>
      <c r="AG13" s="24"/>
      <c r="AH13" s="24"/>
      <c r="AI13" s="24">
        <v>22</v>
      </c>
      <c r="AJ13" s="24"/>
      <c r="AK13" s="24">
        <v>10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>
        <v>10</v>
      </c>
      <c r="BO13" s="24">
        <v>10</v>
      </c>
      <c r="BP13" s="24"/>
      <c r="BQ13" s="24"/>
      <c r="BR13" s="24"/>
      <c r="BS13" s="24"/>
      <c r="BT13" s="24"/>
      <c r="BU13" s="24"/>
      <c r="BV13" s="29"/>
      <c r="BW13" s="24"/>
      <c r="BX13" s="24"/>
      <c r="BY13" s="24">
        <v>3.85</v>
      </c>
      <c r="BZ13" s="24"/>
      <c r="CA13" s="24"/>
      <c r="CB13" s="24"/>
      <c r="CC13" s="24"/>
      <c r="CD13" s="24"/>
      <c r="CE13" s="24"/>
      <c r="CF13" s="24"/>
    </row>
    <row r="14" spans="2:84" ht="12.75">
      <c r="B14" s="17" t="s">
        <v>455</v>
      </c>
      <c r="C14" s="2">
        <f t="shared" si="0"/>
        <v>14</v>
      </c>
      <c r="D14" s="24">
        <f t="shared" si="1"/>
        <v>130.83499999999998</v>
      </c>
      <c r="E14" s="24"/>
      <c r="F14" s="24"/>
      <c r="G14" s="24"/>
      <c r="H14" s="24"/>
      <c r="I14" s="24"/>
      <c r="J14" s="24"/>
      <c r="K14" s="24"/>
      <c r="L14" s="24"/>
      <c r="M14" s="24"/>
      <c r="N14" s="24">
        <v>6</v>
      </c>
      <c r="O14" s="24">
        <v>21.097</v>
      </c>
      <c r="P14" s="24"/>
      <c r="Q14" s="24"/>
      <c r="R14" s="24"/>
      <c r="S14" s="24"/>
      <c r="T14" s="24"/>
      <c r="U14" s="24"/>
      <c r="V14" s="24"/>
      <c r="W14" s="24"/>
      <c r="X14" s="24">
        <v>9.1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>
        <v>4.1</v>
      </c>
      <c r="AI14" s="24"/>
      <c r="AJ14" s="24"/>
      <c r="AK14" s="24">
        <v>10</v>
      </c>
      <c r="AL14" s="24"/>
      <c r="AM14" s="24">
        <v>6</v>
      </c>
      <c r="AN14" s="24"/>
      <c r="AO14" s="24"/>
      <c r="AP14" s="24"/>
      <c r="AQ14" s="24"/>
      <c r="AR14" s="24"/>
      <c r="AS14" s="24"/>
      <c r="AT14" s="24"/>
      <c r="AU14" s="24"/>
      <c r="AV14" s="24"/>
      <c r="AW14" s="24">
        <v>7.5</v>
      </c>
      <c r="AX14" s="24"/>
      <c r="AY14" s="24"/>
      <c r="AZ14" s="24">
        <v>11</v>
      </c>
      <c r="BA14" s="24"/>
      <c r="BB14" s="24">
        <v>5.091</v>
      </c>
      <c r="BC14" s="24"/>
      <c r="BD14" s="24">
        <v>6</v>
      </c>
      <c r="BE14" s="24"/>
      <c r="BF14" s="24"/>
      <c r="BG14" s="24"/>
      <c r="BH14" s="24"/>
      <c r="BI14" s="24"/>
      <c r="BJ14" s="24"/>
      <c r="BK14" s="24"/>
      <c r="BL14" s="24"/>
      <c r="BM14" s="24"/>
      <c r="BN14" s="24">
        <v>10</v>
      </c>
      <c r="BO14" s="24">
        <v>10</v>
      </c>
      <c r="BP14" s="24"/>
      <c r="BQ14" s="24"/>
      <c r="BR14" s="24">
        <v>21.097</v>
      </c>
      <c r="BS14" s="24"/>
      <c r="BT14" s="24"/>
      <c r="BU14" s="24"/>
      <c r="BV14" s="24"/>
      <c r="BW14" s="24"/>
      <c r="BX14" s="24"/>
      <c r="BY14" s="24">
        <v>3.85</v>
      </c>
      <c r="BZ14" s="24"/>
      <c r="CA14" s="24"/>
      <c r="CB14" s="24"/>
      <c r="CC14" s="24"/>
      <c r="CD14" s="24"/>
      <c r="CE14" s="24"/>
      <c r="CF14" s="24"/>
    </row>
    <row r="15" spans="2:84" ht="12.75">
      <c r="B15" s="17" t="s">
        <v>195</v>
      </c>
      <c r="C15" s="2">
        <f t="shared" si="0"/>
        <v>12</v>
      </c>
      <c r="D15" s="24">
        <f t="shared" si="1"/>
        <v>128.94099999999997</v>
      </c>
      <c r="E15" s="24">
        <v>10</v>
      </c>
      <c r="F15" s="24"/>
      <c r="G15" s="24">
        <v>21.097</v>
      </c>
      <c r="H15" s="24"/>
      <c r="I15" s="24"/>
      <c r="J15" s="24">
        <v>9.2</v>
      </c>
      <c r="K15" s="24"/>
      <c r="L15" s="24"/>
      <c r="M15" s="24"/>
      <c r="N15" s="24"/>
      <c r="O15" s="24">
        <v>21.097</v>
      </c>
      <c r="P15" s="24"/>
      <c r="Q15" s="24">
        <v>21.097</v>
      </c>
      <c r="R15" s="24"/>
      <c r="S15" s="24"/>
      <c r="T15" s="24"/>
      <c r="U15" s="24"/>
      <c r="V15" s="24"/>
      <c r="W15" s="24"/>
      <c r="X15" s="24">
        <v>9.1</v>
      </c>
      <c r="Y15" s="24">
        <v>8</v>
      </c>
      <c r="Z15" s="24"/>
      <c r="AA15" s="24"/>
      <c r="AB15" s="24"/>
      <c r="AC15" s="24"/>
      <c r="AD15" s="24">
        <v>4.25</v>
      </c>
      <c r="AE15" s="24"/>
      <c r="AF15" s="24"/>
      <c r="AG15" s="24"/>
      <c r="AH15" s="24">
        <v>4.1</v>
      </c>
      <c r="AI15" s="24"/>
      <c r="AJ15" s="24"/>
      <c r="AK15" s="24">
        <v>10</v>
      </c>
      <c r="AL15" s="24"/>
      <c r="AM15" s="24">
        <v>6</v>
      </c>
      <c r="AN15" s="24">
        <v>5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1:84" ht="12.75">
      <c r="A16" s="5"/>
      <c r="B16" s="18" t="s">
        <v>220</v>
      </c>
      <c r="C16" s="2">
        <f t="shared" si="0"/>
        <v>12</v>
      </c>
      <c r="D16" s="24">
        <f t="shared" si="1"/>
        <v>123.29900000000002</v>
      </c>
      <c r="E16" s="24"/>
      <c r="F16" s="24"/>
      <c r="G16" s="24"/>
      <c r="H16" s="24"/>
      <c r="I16" s="24"/>
      <c r="J16" s="24">
        <v>9.2</v>
      </c>
      <c r="K16" s="24"/>
      <c r="L16" s="24"/>
      <c r="M16" s="24"/>
      <c r="N16" s="24"/>
      <c r="O16" s="24">
        <v>21.097</v>
      </c>
      <c r="P16" s="24"/>
      <c r="Q16" s="24"/>
      <c r="R16" s="24">
        <v>8.4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>
        <v>4.1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9">
        <v>11.145</v>
      </c>
      <c r="BB16" s="24"/>
      <c r="BC16" s="24"/>
      <c r="BD16" s="24"/>
      <c r="BE16" s="24"/>
      <c r="BF16" s="24">
        <v>6.21</v>
      </c>
      <c r="BG16" s="24"/>
      <c r="BH16" s="24"/>
      <c r="BI16" s="24"/>
      <c r="BJ16" s="24"/>
      <c r="BK16" s="24"/>
      <c r="BL16" s="24"/>
      <c r="BM16" s="24"/>
      <c r="BN16" s="24">
        <v>10</v>
      </c>
      <c r="BO16" s="24">
        <v>10</v>
      </c>
      <c r="BP16" s="24">
        <v>11</v>
      </c>
      <c r="BQ16" s="24"/>
      <c r="BR16" s="24">
        <v>21.097</v>
      </c>
      <c r="BS16" s="24"/>
      <c r="BT16" s="24">
        <v>7.2</v>
      </c>
      <c r="BU16" s="24"/>
      <c r="BV16" s="24"/>
      <c r="BW16" s="24"/>
      <c r="BX16" s="24"/>
      <c r="BY16" s="24">
        <v>3.85</v>
      </c>
      <c r="BZ16" s="24"/>
      <c r="CA16" s="24"/>
      <c r="CB16" s="24"/>
      <c r="CC16" s="24"/>
      <c r="CD16" s="24"/>
      <c r="CE16" s="24"/>
      <c r="CF16" s="24"/>
    </row>
    <row r="17" spans="1:84" ht="12.75">
      <c r="A17" s="5"/>
      <c r="B17" s="17" t="s">
        <v>339</v>
      </c>
      <c r="C17" s="2">
        <f t="shared" si="0"/>
        <v>15</v>
      </c>
      <c r="D17" s="24">
        <f t="shared" si="1"/>
        <v>116.692</v>
      </c>
      <c r="E17" s="24"/>
      <c r="F17" s="24"/>
      <c r="G17" s="24"/>
      <c r="H17" s="24"/>
      <c r="I17" s="24"/>
      <c r="J17" s="24"/>
      <c r="K17" s="24"/>
      <c r="L17" s="24"/>
      <c r="M17" s="24"/>
      <c r="N17" s="24">
        <v>6</v>
      </c>
      <c r="O17" s="24">
        <v>21.097</v>
      </c>
      <c r="P17" s="24"/>
      <c r="Q17" s="24"/>
      <c r="R17" s="24">
        <v>8.4</v>
      </c>
      <c r="S17" s="24"/>
      <c r="T17" s="24"/>
      <c r="U17" s="24"/>
      <c r="V17" s="24"/>
      <c r="W17" s="24"/>
      <c r="X17" s="24">
        <v>9.1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>
        <v>4.1</v>
      </c>
      <c r="AI17" s="24"/>
      <c r="AJ17" s="24"/>
      <c r="AK17" s="24"/>
      <c r="AL17" s="24"/>
      <c r="AM17" s="24"/>
      <c r="AN17" s="24">
        <v>5</v>
      </c>
      <c r="AO17" s="24"/>
      <c r="AP17" s="24"/>
      <c r="AQ17" s="24">
        <v>3.5</v>
      </c>
      <c r="AR17" s="24"/>
      <c r="AS17" s="24">
        <v>6</v>
      </c>
      <c r="AT17" s="24"/>
      <c r="AU17" s="24"/>
      <c r="AV17" s="24"/>
      <c r="AW17" s="24">
        <v>7.5</v>
      </c>
      <c r="AX17" s="24"/>
      <c r="AY17" s="24"/>
      <c r="AZ17" s="24"/>
      <c r="BA17" s="29">
        <v>11.145</v>
      </c>
      <c r="BB17" s="24"/>
      <c r="BC17" s="24"/>
      <c r="BD17" s="24">
        <v>6</v>
      </c>
      <c r="BE17" s="24"/>
      <c r="BF17" s="24"/>
      <c r="BG17" s="24"/>
      <c r="BH17" s="24"/>
      <c r="BI17" s="24"/>
      <c r="BJ17" s="24"/>
      <c r="BK17" s="24"/>
      <c r="BL17" s="24"/>
      <c r="BM17" s="24"/>
      <c r="BN17" s="24">
        <v>10</v>
      </c>
      <c r="BO17" s="24">
        <v>10</v>
      </c>
      <c r="BP17" s="24"/>
      <c r="BQ17" s="24"/>
      <c r="BR17" s="24"/>
      <c r="BS17" s="24"/>
      <c r="BT17" s="24"/>
      <c r="BU17" s="24"/>
      <c r="BV17" s="29"/>
      <c r="BW17" s="24"/>
      <c r="BX17" s="24"/>
      <c r="BY17" s="24">
        <v>3.85</v>
      </c>
      <c r="BZ17" s="24">
        <v>5</v>
      </c>
      <c r="CA17" s="24"/>
      <c r="CB17" s="24"/>
      <c r="CC17" s="24"/>
      <c r="CD17" s="24"/>
      <c r="CE17" s="24"/>
      <c r="CF17" s="24"/>
    </row>
    <row r="18" spans="2:84" ht="12.75">
      <c r="B18" s="17" t="s">
        <v>178</v>
      </c>
      <c r="C18" s="2">
        <f t="shared" si="0"/>
        <v>10</v>
      </c>
      <c r="D18" s="24">
        <f t="shared" si="1"/>
        <v>112.089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>
        <v>21.097</v>
      </c>
      <c r="P18" s="24"/>
      <c r="Q18" s="24"/>
      <c r="R18" s="24">
        <v>8.4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>
        <v>10</v>
      </c>
      <c r="AL18" s="24"/>
      <c r="AM18" s="24"/>
      <c r="AN18" s="24"/>
      <c r="AO18" s="24"/>
      <c r="AP18" s="24">
        <v>5.5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9">
        <v>11.145</v>
      </c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>
        <v>10</v>
      </c>
      <c r="BO18" s="24">
        <v>10</v>
      </c>
      <c r="BP18" s="24">
        <v>11</v>
      </c>
      <c r="BQ18" s="24"/>
      <c r="BR18" s="24">
        <v>21.097</v>
      </c>
      <c r="BS18" s="24"/>
      <c r="BT18" s="24"/>
      <c r="BU18" s="24"/>
      <c r="BV18" s="24"/>
      <c r="BW18" s="24"/>
      <c r="BX18" s="24"/>
      <c r="BY18" s="24">
        <v>3.85</v>
      </c>
      <c r="BZ18" s="24"/>
      <c r="CA18" s="24"/>
      <c r="CB18" s="24"/>
      <c r="CC18" s="24"/>
      <c r="CD18" s="24"/>
      <c r="CE18" s="24"/>
      <c r="CF18" s="24"/>
    </row>
    <row r="19" spans="2:84" ht="12.75">
      <c r="B19" s="17" t="s">
        <v>241</v>
      </c>
      <c r="C19" s="2">
        <f t="shared" si="0"/>
        <v>11</v>
      </c>
      <c r="D19" s="24">
        <f t="shared" si="1"/>
        <v>105.002</v>
      </c>
      <c r="E19" s="24"/>
      <c r="F19" s="24"/>
      <c r="G19" s="24"/>
      <c r="H19" s="24"/>
      <c r="I19" s="24"/>
      <c r="J19" s="24">
        <v>9.2</v>
      </c>
      <c r="K19" s="24"/>
      <c r="L19" s="24"/>
      <c r="M19" s="24"/>
      <c r="N19" s="24"/>
      <c r="O19" s="24">
        <v>21.097</v>
      </c>
      <c r="P19" s="24"/>
      <c r="Q19" s="24"/>
      <c r="R19" s="24">
        <v>8.4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>
        <v>4.1</v>
      </c>
      <c r="AI19" s="24"/>
      <c r="AJ19" s="24"/>
      <c r="AK19" s="24">
        <v>10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9">
        <v>11.145</v>
      </c>
      <c r="BB19" s="24"/>
      <c r="BC19" s="24"/>
      <c r="BD19" s="24"/>
      <c r="BE19" s="24"/>
      <c r="BF19" s="24">
        <v>6.21</v>
      </c>
      <c r="BG19" s="24"/>
      <c r="BH19" s="24"/>
      <c r="BI19" s="24"/>
      <c r="BJ19" s="24"/>
      <c r="BK19" s="24"/>
      <c r="BL19" s="24"/>
      <c r="BM19" s="24"/>
      <c r="BN19" s="24">
        <v>10</v>
      </c>
      <c r="BO19" s="24">
        <v>10</v>
      </c>
      <c r="BP19" s="24">
        <v>11</v>
      </c>
      <c r="BQ19" s="24"/>
      <c r="BR19" s="24"/>
      <c r="BS19" s="24"/>
      <c r="BT19" s="24"/>
      <c r="BU19" s="24"/>
      <c r="BV19" s="24"/>
      <c r="BW19" s="24"/>
      <c r="BX19" s="24"/>
      <c r="BY19" s="24">
        <v>3.85</v>
      </c>
      <c r="BZ19" s="24"/>
      <c r="CA19" s="24"/>
      <c r="CB19" s="24"/>
      <c r="CC19" s="24"/>
      <c r="CD19" s="24"/>
      <c r="CE19" s="24"/>
      <c r="CF19" s="24"/>
    </row>
    <row r="20" spans="2:84" ht="12.75">
      <c r="B20" s="17" t="s">
        <v>78</v>
      </c>
      <c r="C20" s="2">
        <f t="shared" si="0"/>
        <v>2</v>
      </c>
      <c r="D20" s="24">
        <f t="shared" si="1"/>
        <v>82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>
        <v>10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>
        <v>72</v>
      </c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2:84" ht="12.75">
      <c r="B21" s="17" t="s">
        <v>259</v>
      </c>
      <c r="C21" s="2">
        <f t="shared" si="0"/>
        <v>4</v>
      </c>
      <c r="D21" s="24">
        <f t="shared" si="1"/>
        <v>74.291</v>
      </c>
      <c r="E21" s="24"/>
      <c r="F21" s="24"/>
      <c r="G21" s="24">
        <v>21.097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>
        <v>21.097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>
        <v>11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>
        <v>21.097</v>
      </c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2:84" ht="12.75">
      <c r="B22" s="17" t="s">
        <v>436</v>
      </c>
      <c r="C22" s="2">
        <f t="shared" si="0"/>
        <v>6</v>
      </c>
      <c r="D22" s="24">
        <f t="shared" si="1"/>
        <v>66.507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>
        <v>11</v>
      </c>
      <c r="BA22" s="24"/>
      <c r="BB22" s="24"/>
      <c r="BC22" s="24"/>
      <c r="BD22" s="24"/>
      <c r="BE22" s="24"/>
      <c r="BF22" s="24">
        <v>6.21</v>
      </c>
      <c r="BG22" s="24"/>
      <c r="BH22" s="24"/>
      <c r="BI22" s="24"/>
      <c r="BJ22" s="24"/>
      <c r="BK22" s="24"/>
      <c r="BL22" s="24"/>
      <c r="BM22" s="24"/>
      <c r="BN22" s="24"/>
      <c r="BO22" s="24">
        <v>10</v>
      </c>
      <c r="BP22" s="24">
        <v>11</v>
      </c>
      <c r="BQ22" s="24"/>
      <c r="BR22" s="24">
        <v>21.097</v>
      </c>
      <c r="BS22" s="24"/>
      <c r="BT22" s="24">
        <v>7.2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2:84" ht="12.75">
      <c r="B23" s="18" t="s">
        <v>179</v>
      </c>
      <c r="C23" s="2">
        <f t="shared" si="0"/>
        <v>7</v>
      </c>
      <c r="D23" s="24">
        <f t="shared" si="1"/>
        <v>65.192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>
        <v>4.1</v>
      </c>
      <c r="AI23" s="24"/>
      <c r="AJ23" s="24"/>
      <c r="AK23" s="24"/>
      <c r="AL23" s="24"/>
      <c r="AM23" s="24"/>
      <c r="AN23" s="24">
        <v>5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9">
        <v>11.145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>
        <v>10</v>
      </c>
      <c r="BO23" s="24">
        <v>10</v>
      </c>
      <c r="BP23" s="24"/>
      <c r="BQ23" s="24"/>
      <c r="BR23" s="24">
        <v>21.097</v>
      </c>
      <c r="BS23" s="24"/>
      <c r="BT23" s="24"/>
      <c r="BU23" s="24"/>
      <c r="BV23" s="24"/>
      <c r="BW23" s="24"/>
      <c r="BX23" s="24"/>
      <c r="BY23" s="24">
        <v>3.85</v>
      </c>
      <c r="BZ23" s="24"/>
      <c r="CA23" s="24"/>
      <c r="CB23" s="24"/>
      <c r="CC23" s="24"/>
      <c r="CD23" s="24"/>
      <c r="CE23" s="24"/>
      <c r="CF23" s="24"/>
    </row>
    <row r="24" spans="2:84" ht="12.75">
      <c r="B24" s="17" t="s">
        <v>240</v>
      </c>
      <c r="C24" s="2">
        <f t="shared" si="0"/>
        <v>5</v>
      </c>
      <c r="D24" s="24">
        <f t="shared" si="1"/>
        <v>64.444</v>
      </c>
      <c r="E24" s="24">
        <v>10</v>
      </c>
      <c r="F24" s="24"/>
      <c r="G24" s="24">
        <v>21.097</v>
      </c>
      <c r="H24" s="24"/>
      <c r="I24" s="24"/>
      <c r="J24" s="24"/>
      <c r="K24" s="24"/>
      <c r="L24" s="24"/>
      <c r="M24" s="24"/>
      <c r="N24" s="24"/>
      <c r="O24" s="24">
        <v>21.097</v>
      </c>
      <c r="P24" s="24"/>
      <c r="Q24" s="24"/>
      <c r="R24" s="24">
        <v>8.4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9"/>
      <c r="BW24" s="24"/>
      <c r="BX24" s="24"/>
      <c r="BY24" s="24">
        <v>3.85</v>
      </c>
      <c r="BZ24" s="24"/>
      <c r="CA24" s="24"/>
      <c r="CB24" s="24"/>
      <c r="CC24" s="24"/>
      <c r="CD24" s="24"/>
      <c r="CE24" s="24"/>
      <c r="CF24" s="24"/>
    </row>
    <row r="25" spans="2:84" ht="12.75">
      <c r="B25" s="17" t="s">
        <v>275</v>
      </c>
      <c r="C25" s="2">
        <f t="shared" si="0"/>
        <v>10</v>
      </c>
      <c r="D25" s="24">
        <f t="shared" si="1"/>
        <v>61.50000000000001</v>
      </c>
      <c r="E25" s="24">
        <v>10</v>
      </c>
      <c r="F25" s="24"/>
      <c r="G25" s="24"/>
      <c r="H25" s="24"/>
      <c r="I25" s="24">
        <v>6</v>
      </c>
      <c r="J25" s="24"/>
      <c r="K25" s="24"/>
      <c r="L25" s="24"/>
      <c r="M25" s="24"/>
      <c r="N25" s="24"/>
      <c r="O25" s="24"/>
      <c r="P25" s="24"/>
      <c r="Q25" s="24">
        <v>5</v>
      </c>
      <c r="R25" s="24"/>
      <c r="S25" s="24"/>
      <c r="T25" s="24">
        <v>6</v>
      </c>
      <c r="U25" s="24"/>
      <c r="V25" s="24"/>
      <c r="W25" s="24">
        <v>5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>
        <v>4.1</v>
      </c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>
        <v>10</v>
      </c>
      <c r="BP25" s="24"/>
      <c r="BQ25" s="24">
        <v>4.35</v>
      </c>
      <c r="BR25" s="24"/>
      <c r="BS25" s="24"/>
      <c r="BT25" s="24"/>
      <c r="BU25" s="24"/>
      <c r="BV25" s="29"/>
      <c r="BW25" s="24">
        <v>7.2</v>
      </c>
      <c r="BX25" s="24"/>
      <c r="BY25" s="24">
        <v>3.85</v>
      </c>
      <c r="BZ25" s="24"/>
      <c r="CA25" s="24"/>
      <c r="CB25" s="24"/>
      <c r="CC25" s="24"/>
      <c r="CD25" s="24"/>
      <c r="CE25" s="24"/>
      <c r="CF25" s="24"/>
    </row>
    <row r="26" spans="1:84" ht="12.75">
      <c r="A26" s="5"/>
      <c r="B26" s="17" t="s">
        <v>152</v>
      </c>
      <c r="C26" s="2">
        <f t="shared" si="0"/>
        <v>5</v>
      </c>
      <c r="D26" s="24">
        <f t="shared" si="1"/>
        <v>58.947</v>
      </c>
      <c r="E26" s="24"/>
      <c r="F26" s="24"/>
      <c r="G26" s="24"/>
      <c r="H26" s="24"/>
      <c r="I26" s="24"/>
      <c r="J26" s="24"/>
      <c r="K26" s="24"/>
      <c r="L26" s="24"/>
      <c r="M26" s="24">
        <v>14</v>
      </c>
      <c r="N26" s="24"/>
      <c r="O26" s="24">
        <v>21.097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>
        <v>10</v>
      </c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>
        <v>10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>
        <v>3.85</v>
      </c>
      <c r="BZ26" s="24"/>
      <c r="CA26" s="24"/>
      <c r="CB26" s="24"/>
      <c r="CC26" s="24"/>
      <c r="CD26" s="24"/>
      <c r="CE26" s="24"/>
      <c r="CF26" s="24"/>
    </row>
    <row r="27" spans="1:84" ht="12.75">
      <c r="A27" s="5"/>
      <c r="B27" s="18" t="s">
        <v>56</v>
      </c>
      <c r="C27" s="2">
        <f t="shared" si="0"/>
        <v>5</v>
      </c>
      <c r="D27" s="24">
        <f t="shared" si="1"/>
        <v>52.697</v>
      </c>
      <c r="E27" s="24"/>
      <c r="F27" s="24"/>
      <c r="G27" s="24"/>
      <c r="H27" s="24"/>
      <c r="I27" s="24"/>
      <c r="J27" s="24"/>
      <c r="K27" s="24"/>
      <c r="L27" s="24"/>
      <c r="M27" s="24"/>
      <c r="N27" s="24">
        <v>6</v>
      </c>
      <c r="O27" s="24"/>
      <c r="P27" s="24"/>
      <c r="Q27" s="24"/>
      <c r="R27" s="24">
        <v>8.4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>
        <v>10</v>
      </c>
      <c r="BO27" s="24"/>
      <c r="BP27" s="24"/>
      <c r="BQ27" s="24"/>
      <c r="BR27" s="24">
        <v>21.097</v>
      </c>
      <c r="BS27" s="24"/>
      <c r="BT27" s="24"/>
      <c r="BU27" s="24"/>
      <c r="BV27" s="24"/>
      <c r="BW27" s="24">
        <v>7.2</v>
      </c>
      <c r="BX27" s="24"/>
      <c r="BY27" s="24"/>
      <c r="BZ27" s="24"/>
      <c r="CA27" s="24"/>
      <c r="CB27" s="24"/>
      <c r="CC27" s="24"/>
      <c r="CD27" s="24"/>
      <c r="CE27" s="24"/>
      <c r="CF27" s="24"/>
    </row>
    <row r="28" spans="2:84" ht="12.75">
      <c r="B28" s="18" t="s">
        <v>256</v>
      </c>
      <c r="C28" s="2">
        <f t="shared" si="0"/>
        <v>7</v>
      </c>
      <c r="D28" s="24">
        <f t="shared" si="1"/>
        <v>51.85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>
        <v>4.1</v>
      </c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>
        <v>11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4">
        <v>4.7</v>
      </c>
      <c r="BK28" s="24"/>
      <c r="BL28" s="24"/>
      <c r="BM28" s="24"/>
      <c r="BN28" s="24"/>
      <c r="BO28" s="24">
        <v>10</v>
      </c>
      <c r="BP28" s="24">
        <v>11</v>
      </c>
      <c r="BQ28" s="24"/>
      <c r="BR28" s="24"/>
      <c r="BS28" s="24"/>
      <c r="BT28" s="24"/>
      <c r="BU28" s="24"/>
      <c r="BV28" s="24"/>
      <c r="BW28" s="24">
        <v>7.2</v>
      </c>
      <c r="BX28" s="24"/>
      <c r="BY28" s="24">
        <v>3.85</v>
      </c>
      <c r="BZ28" s="24"/>
      <c r="CA28" s="24"/>
      <c r="CB28" s="24"/>
      <c r="CC28" s="24"/>
      <c r="CD28" s="24"/>
      <c r="CE28" s="24"/>
      <c r="CF28" s="24"/>
    </row>
    <row r="29" spans="2:84" ht="12.75">
      <c r="B29" s="17" t="s">
        <v>322</v>
      </c>
      <c r="C29" s="2">
        <f t="shared" si="0"/>
        <v>5</v>
      </c>
      <c r="D29" s="24">
        <f t="shared" si="1"/>
        <v>47.447</v>
      </c>
      <c r="E29" s="24">
        <v>10</v>
      </c>
      <c r="F29" s="24"/>
      <c r="G29" s="24"/>
      <c r="H29" s="24"/>
      <c r="I29" s="24"/>
      <c r="J29" s="24"/>
      <c r="K29" s="24"/>
      <c r="L29" s="24"/>
      <c r="M29" s="24"/>
      <c r="N29" s="24"/>
      <c r="O29" s="24">
        <v>21.097</v>
      </c>
      <c r="P29" s="24"/>
      <c r="Q29" s="24"/>
      <c r="R29" s="24">
        <v>8.4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>
        <v>4.1</v>
      </c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>
        <v>3.85</v>
      </c>
      <c r="BZ29" s="24"/>
      <c r="CA29" s="24"/>
      <c r="CB29" s="24"/>
      <c r="CC29" s="24"/>
      <c r="CD29" s="24"/>
      <c r="CE29" s="24"/>
      <c r="CF29" s="24"/>
    </row>
    <row r="30" spans="2:84" ht="12.75">
      <c r="B30" s="17" t="s">
        <v>312</v>
      </c>
      <c r="C30" s="2">
        <f t="shared" si="0"/>
        <v>5</v>
      </c>
      <c r="D30" s="24">
        <f t="shared" si="1"/>
        <v>47.447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>
        <v>7.5</v>
      </c>
      <c r="AX30" s="24"/>
      <c r="AY30" s="24"/>
      <c r="AZ30" s="24"/>
      <c r="BA30" s="24"/>
      <c r="BB30" s="24"/>
      <c r="BC30" s="24"/>
      <c r="BD30" s="24"/>
      <c r="BE30" s="24">
        <v>5</v>
      </c>
      <c r="BF30" s="24"/>
      <c r="BG30" s="24"/>
      <c r="BH30" s="24"/>
      <c r="BI30" s="24"/>
      <c r="BJ30" s="24"/>
      <c r="BK30" s="24"/>
      <c r="BL30" s="24"/>
      <c r="BM30" s="24"/>
      <c r="BN30" s="24"/>
      <c r="BO30" s="24">
        <v>10</v>
      </c>
      <c r="BP30" s="24"/>
      <c r="BQ30" s="24"/>
      <c r="BR30" s="24">
        <v>21.097</v>
      </c>
      <c r="BS30" s="24"/>
      <c r="BT30" s="24"/>
      <c r="BU30" s="24"/>
      <c r="BV30" s="24"/>
      <c r="BW30" s="24"/>
      <c r="BX30" s="24"/>
      <c r="BY30" s="24">
        <v>3.85</v>
      </c>
      <c r="BZ30" s="24"/>
      <c r="CA30" s="24"/>
      <c r="CB30" s="24"/>
      <c r="CC30" s="24"/>
      <c r="CD30" s="24"/>
      <c r="CE30" s="24"/>
      <c r="CF30" s="24"/>
    </row>
    <row r="31" spans="2:84" ht="12.75">
      <c r="B31" s="17" t="s">
        <v>453</v>
      </c>
      <c r="C31" s="2">
        <f t="shared" si="0"/>
        <v>4</v>
      </c>
      <c r="D31" s="24">
        <f t="shared" si="1"/>
        <v>46.050000000000004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>
        <v>10</v>
      </c>
      <c r="BP31" s="24"/>
      <c r="BQ31" s="24"/>
      <c r="BR31" s="24"/>
      <c r="BS31" s="24"/>
      <c r="BT31" s="24">
        <v>7.2</v>
      </c>
      <c r="BU31" s="24"/>
      <c r="BV31" s="24"/>
      <c r="BW31" s="24"/>
      <c r="BX31" s="24">
        <v>25</v>
      </c>
      <c r="BY31" s="24">
        <v>3.85</v>
      </c>
      <c r="BZ31" s="24"/>
      <c r="CA31" s="24"/>
      <c r="CB31" s="24"/>
      <c r="CC31" s="24"/>
      <c r="CD31" s="24"/>
      <c r="CE31" s="24"/>
      <c r="CF31" s="24"/>
    </row>
    <row r="32" spans="2:84" ht="12.75">
      <c r="B32" s="17" t="s">
        <v>340</v>
      </c>
      <c r="C32" s="2">
        <f t="shared" si="0"/>
        <v>6</v>
      </c>
      <c r="D32" s="24">
        <f t="shared" si="1"/>
        <v>42.56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8.4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>
        <v>4.1</v>
      </c>
      <c r="AI32" s="24"/>
      <c r="AJ32" s="24"/>
      <c r="AK32" s="24">
        <v>10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>
        <v>6.21</v>
      </c>
      <c r="BG32" s="24"/>
      <c r="BH32" s="24"/>
      <c r="BI32" s="24"/>
      <c r="BJ32" s="24"/>
      <c r="BK32" s="24"/>
      <c r="BL32" s="24"/>
      <c r="BM32" s="24"/>
      <c r="BN32" s="24"/>
      <c r="BO32" s="24">
        <v>10</v>
      </c>
      <c r="BP32" s="24"/>
      <c r="BQ32" s="24"/>
      <c r="BR32" s="24"/>
      <c r="BS32" s="24"/>
      <c r="BT32" s="24"/>
      <c r="BU32" s="24"/>
      <c r="BV32" s="24"/>
      <c r="BW32" s="24"/>
      <c r="BX32" s="24"/>
      <c r="BY32" s="24">
        <v>3.85</v>
      </c>
      <c r="BZ32" s="24"/>
      <c r="CA32" s="24"/>
      <c r="CB32" s="24"/>
      <c r="CC32" s="24"/>
      <c r="CD32" s="24"/>
      <c r="CE32" s="24"/>
      <c r="CF32" s="24"/>
    </row>
    <row r="33" spans="2:84" ht="12.75">
      <c r="B33" s="17" t="s">
        <v>293</v>
      </c>
      <c r="C33" s="2">
        <f t="shared" si="0"/>
        <v>6</v>
      </c>
      <c r="D33" s="24">
        <f t="shared" si="1"/>
        <v>42.56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8.4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>
        <v>4.1</v>
      </c>
      <c r="AI33" s="24"/>
      <c r="AJ33" s="24"/>
      <c r="AK33" s="24">
        <v>10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>
        <v>6.21</v>
      </c>
      <c r="BG33" s="24"/>
      <c r="BH33" s="24"/>
      <c r="BI33" s="24"/>
      <c r="BJ33" s="24"/>
      <c r="BK33" s="24"/>
      <c r="BL33" s="24"/>
      <c r="BM33" s="24"/>
      <c r="BN33" s="24"/>
      <c r="BO33" s="24">
        <v>10</v>
      </c>
      <c r="BP33" s="24"/>
      <c r="BQ33" s="24"/>
      <c r="BR33" s="24"/>
      <c r="BS33" s="24"/>
      <c r="BT33" s="24"/>
      <c r="BU33" s="24"/>
      <c r="BV33" s="24"/>
      <c r="BW33" s="24"/>
      <c r="BX33" s="24"/>
      <c r="BY33" s="24">
        <v>3.85</v>
      </c>
      <c r="BZ33" s="24"/>
      <c r="CA33" s="24"/>
      <c r="CB33" s="24"/>
      <c r="CC33" s="24"/>
      <c r="CD33" s="24"/>
      <c r="CE33" s="24"/>
      <c r="CF33" s="24"/>
    </row>
    <row r="34" spans="2:84" ht="12.75">
      <c r="B34" s="17" t="s">
        <v>367</v>
      </c>
      <c r="C34" s="2">
        <f t="shared" si="0"/>
        <v>3</v>
      </c>
      <c r="D34" s="24">
        <f t="shared" si="1"/>
        <v>40.091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>
        <v>5.091</v>
      </c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>
        <v>10</v>
      </c>
      <c r="BP34" s="24"/>
      <c r="BQ34" s="24"/>
      <c r="BR34" s="24"/>
      <c r="BS34" s="24"/>
      <c r="BT34" s="24"/>
      <c r="BU34" s="24"/>
      <c r="BV34" s="24"/>
      <c r="BW34" s="24"/>
      <c r="BX34" s="24">
        <v>25</v>
      </c>
      <c r="BY34" s="24"/>
      <c r="BZ34" s="24"/>
      <c r="CA34" s="24"/>
      <c r="CB34" s="24"/>
      <c r="CC34" s="24"/>
      <c r="CD34" s="24"/>
      <c r="CE34" s="24"/>
      <c r="CF34" s="24"/>
    </row>
    <row r="35" spans="1:84" ht="12.75">
      <c r="A35" s="5"/>
      <c r="B35" s="17" t="s">
        <v>37</v>
      </c>
      <c r="C35" s="2">
        <f aca="true" t="shared" si="2" ref="C35:C52">COUNTA(E35:CF35)</f>
        <v>4</v>
      </c>
      <c r="D35" s="24">
        <f aca="true" t="shared" si="3" ref="D35:D52">SUM(E35:CF35)</f>
        <v>39.597</v>
      </c>
      <c r="E35" s="24"/>
      <c r="F35" s="24"/>
      <c r="G35" s="24"/>
      <c r="H35" s="24"/>
      <c r="I35" s="24"/>
      <c r="J35" s="24"/>
      <c r="K35" s="24"/>
      <c r="L35" s="24"/>
      <c r="M35" s="24"/>
      <c r="N35" s="24">
        <v>6</v>
      </c>
      <c r="O35" s="24">
        <v>21.097</v>
      </c>
      <c r="P35" s="24"/>
      <c r="Q35" s="24"/>
      <c r="R35" s="24">
        <v>8.4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>
        <v>4.1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2:84" ht="12.75">
      <c r="B36" s="17" t="s">
        <v>398</v>
      </c>
      <c r="C36" s="2">
        <f t="shared" si="2"/>
        <v>5</v>
      </c>
      <c r="D36" s="24">
        <f t="shared" si="3"/>
        <v>37.6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v>8.4</v>
      </c>
      <c r="S36" s="24"/>
      <c r="T36" s="24"/>
      <c r="U36" s="24"/>
      <c r="V36" s="24"/>
      <c r="W36" s="24"/>
      <c r="X36" s="24">
        <v>9.1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>
        <v>4.1</v>
      </c>
      <c r="AI36" s="24"/>
      <c r="AJ36" s="24"/>
      <c r="AK36" s="24">
        <v>10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>
        <v>6</v>
      </c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2:84" ht="12.75">
      <c r="B37" s="17" t="s">
        <v>331</v>
      </c>
      <c r="C37" s="2">
        <f t="shared" si="2"/>
        <v>5</v>
      </c>
      <c r="D37" s="24">
        <f t="shared" si="3"/>
        <v>33.95</v>
      </c>
      <c r="E37" s="24">
        <v>10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>
        <v>4.1</v>
      </c>
      <c r="AI37" s="24"/>
      <c r="AJ37" s="24"/>
      <c r="AK37" s="24">
        <v>10</v>
      </c>
      <c r="AL37" s="24"/>
      <c r="AM37" s="24">
        <v>6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>
        <v>3.85</v>
      </c>
      <c r="BZ37" s="24"/>
      <c r="CA37" s="24"/>
      <c r="CB37" s="24"/>
      <c r="CC37" s="24"/>
      <c r="CD37" s="24"/>
      <c r="CE37" s="24"/>
      <c r="CF37" s="24"/>
    </row>
    <row r="38" spans="2:84" ht="12.75">
      <c r="B38" s="17" t="s">
        <v>118</v>
      </c>
      <c r="C38" s="2">
        <f t="shared" si="2"/>
        <v>5</v>
      </c>
      <c r="D38" s="24">
        <f t="shared" si="3"/>
        <v>32.35</v>
      </c>
      <c r="E38" s="24"/>
      <c r="F38" s="24"/>
      <c r="G38" s="24"/>
      <c r="H38" s="24"/>
      <c r="I38" s="24"/>
      <c r="J38" s="24"/>
      <c r="K38" s="24"/>
      <c r="L38" s="24"/>
      <c r="M38" s="24"/>
      <c r="N38" s="24">
        <v>6</v>
      </c>
      <c r="O38" s="24"/>
      <c r="P38" s="24"/>
      <c r="Q38" s="24"/>
      <c r="R38" s="24">
        <v>8.4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>
        <v>4.1</v>
      </c>
      <c r="AI38" s="24"/>
      <c r="AJ38" s="24"/>
      <c r="AK38" s="24">
        <v>10</v>
      </c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>
        <v>3.85</v>
      </c>
      <c r="BZ38" s="24"/>
      <c r="CA38" s="24"/>
      <c r="CB38" s="24"/>
      <c r="CC38" s="24"/>
      <c r="CD38" s="24"/>
      <c r="CE38" s="24"/>
      <c r="CF38" s="24"/>
    </row>
    <row r="39" spans="2:84" ht="12.75">
      <c r="B39" s="17" t="s">
        <v>452</v>
      </c>
      <c r="C39" s="2">
        <f t="shared" si="2"/>
        <v>2</v>
      </c>
      <c r="D39" s="24">
        <f t="shared" si="3"/>
        <v>31.097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>
        <v>10</v>
      </c>
      <c r="BP39" s="24"/>
      <c r="BQ39" s="24"/>
      <c r="BR39" s="24">
        <v>21.097</v>
      </c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</row>
    <row r="40" spans="2:84" ht="12.75">
      <c r="B40" s="18" t="s">
        <v>458</v>
      </c>
      <c r="C40" s="2">
        <f t="shared" si="2"/>
        <v>2</v>
      </c>
      <c r="D40" s="24">
        <f t="shared" si="3"/>
        <v>24.947000000000003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>
        <v>21.097</v>
      </c>
      <c r="BS40" s="24"/>
      <c r="BT40" s="24"/>
      <c r="BU40" s="24"/>
      <c r="BV40" s="24"/>
      <c r="BW40" s="24"/>
      <c r="BX40" s="24"/>
      <c r="BY40" s="24">
        <v>3.85</v>
      </c>
      <c r="BZ40" s="24"/>
      <c r="CA40" s="24"/>
      <c r="CB40" s="24"/>
      <c r="CC40" s="24"/>
      <c r="CD40" s="24"/>
      <c r="CE40" s="24"/>
      <c r="CF40" s="24"/>
    </row>
    <row r="41" spans="2:84" ht="12.75">
      <c r="B41" s="18" t="s">
        <v>292</v>
      </c>
      <c r="C41" s="2">
        <f t="shared" si="2"/>
        <v>3</v>
      </c>
      <c r="D41" s="24">
        <f t="shared" si="3"/>
        <v>24.61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v>8.4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>
        <v>10</v>
      </c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>
        <v>6.21</v>
      </c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</row>
    <row r="42" spans="2:84" ht="12.75">
      <c r="B42" s="18" t="s">
        <v>416</v>
      </c>
      <c r="C42" s="2">
        <f t="shared" si="2"/>
        <v>4</v>
      </c>
      <c r="D42" s="24">
        <f t="shared" si="3"/>
        <v>24.16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>
        <v>4.1</v>
      </c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>
        <v>6.21</v>
      </c>
      <c r="BG42" s="24"/>
      <c r="BH42" s="24"/>
      <c r="BI42" s="24"/>
      <c r="BJ42" s="24"/>
      <c r="BK42" s="24"/>
      <c r="BL42" s="24"/>
      <c r="BM42" s="24"/>
      <c r="BN42" s="24"/>
      <c r="BO42" s="24">
        <v>10</v>
      </c>
      <c r="BP42" s="24"/>
      <c r="BQ42" s="24"/>
      <c r="BR42" s="24"/>
      <c r="BS42" s="24"/>
      <c r="BT42" s="24"/>
      <c r="BU42" s="24"/>
      <c r="BV42" s="24"/>
      <c r="BW42" s="24"/>
      <c r="BX42" s="24"/>
      <c r="BY42" s="24">
        <v>3.85</v>
      </c>
      <c r="BZ42" s="24"/>
      <c r="CA42" s="24"/>
      <c r="CB42" s="24"/>
      <c r="CC42" s="24"/>
      <c r="CD42" s="24"/>
      <c r="CE42" s="24"/>
      <c r="CF42" s="24"/>
    </row>
    <row r="43" spans="2:84" ht="12.75">
      <c r="B43" s="17" t="s">
        <v>188</v>
      </c>
      <c r="C43" s="2">
        <f t="shared" si="2"/>
        <v>2</v>
      </c>
      <c r="D43" s="24">
        <f t="shared" si="3"/>
        <v>13.85</v>
      </c>
      <c r="E43" s="24">
        <v>10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>
        <v>3.85</v>
      </c>
      <c r="BZ43" s="24"/>
      <c r="CA43" s="24"/>
      <c r="CB43" s="24"/>
      <c r="CC43" s="24"/>
      <c r="CD43" s="24"/>
      <c r="CE43" s="24"/>
      <c r="CF43" s="24"/>
    </row>
    <row r="44" spans="2:84" ht="12.75">
      <c r="B44" s="17" t="s">
        <v>223</v>
      </c>
      <c r="C44" s="2">
        <f t="shared" si="2"/>
        <v>1</v>
      </c>
      <c r="D44" s="24">
        <f t="shared" si="3"/>
        <v>10</v>
      </c>
      <c r="E44" s="24">
        <v>10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</row>
    <row r="45" spans="2:84" ht="12.75">
      <c r="B45" s="17" t="s">
        <v>310</v>
      </c>
      <c r="C45" s="2">
        <f t="shared" si="2"/>
        <v>1</v>
      </c>
      <c r="D45" s="24">
        <f t="shared" si="3"/>
        <v>10</v>
      </c>
      <c r="E45" s="24">
        <v>10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</row>
    <row r="46" spans="2:84" ht="12.75">
      <c r="B46" s="17" t="s">
        <v>74</v>
      </c>
      <c r="C46" s="2">
        <f t="shared" si="2"/>
        <v>1</v>
      </c>
      <c r="D46" s="24">
        <f t="shared" si="3"/>
        <v>10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>
        <v>10</v>
      </c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2:84" ht="12.75">
      <c r="B47" s="18" t="s">
        <v>243</v>
      </c>
      <c r="C47" s="2">
        <f t="shared" si="2"/>
        <v>1</v>
      </c>
      <c r="D47" s="24">
        <f t="shared" si="3"/>
        <v>8.4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v>8.4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2:84" ht="12.75">
      <c r="B48" s="17" t="s">
        <v>138</v>
      </c>
      <c r="C48" s="2">
        <f t="shared" si="2"/>
        <v>2</v>
      </c>
      <c r="D48" s="24">
        <f t="shared" si="3"/>
        <v>7.949999999999999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>
        <v>4.1</v>
      </c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>
        <v>3.85</v>
      </c>
      <c r="BZ48" s="24"/>
      <c r="CA48" s="24"/>
      <c r="CB48" s="24"/>
      <c r="CC48" s="24"/>
      <c r="CD48" s="24"/>
      <c r="CE48" s="24"/>
      <c r="CF48" s="24"/>
    </row>
    <row r="49" spans="2:84" ht="12.75">
      <c r="B49" s="18" t="s">
        <v>76</v>
      </c>
      <c r="C49" s="2">
        <f t="shared" si="2"/>
        <v>2</v>
      </c>
      <c r="D49" s="24">
        <f t="shared" si="3"/>
        <v>7.949999999999999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>
        <v>4.1</v>
      </c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>
        <v>3.85</v>
      </c>
      <c r="BZ49" s="24"/>
      <c r="CA49" s="24"/>
      <c r="CB49" s="24"/>
      <c r="CC49" s="24"/>
      <c r="CD49" s="24"/>
      <c r="CE49" s="24"/>
      <c r="CF49" s="24"/>
    </row>
    <row r="50" spans="2:84" ht="12.75">
      <c r="B50" s="18" t="s">
        <v>417</v>
      </c>
      <c r="C50" s="2">
        <f t="shared" si="2"/>
        <v>1</v>
      </c>
      <c r="D50" s="24">
        <f t="shared" si="3"/>
        <v>4.1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>
        <v>4.1</v>
      </c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2:84" ht="12.75">
      <c r="B51" s="18" t="s">
        <v>127</v>
      </c>
      <c r="C51" s="2">
        <f t="shared" si="2"/>
        <v>1</v>
      </c>
      <c r="D51" s="24">
        <f t="shared" si="3"/>
        <v>4.1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>
        <v>4.1</v>
      </c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2:84" ht="12.75">
      <c r="B52" s="18" t="s">
        <v>466</v>
      </c>
      <c r="C52" s="2">
        <f t="shared" si="2"/>
        <v>1</v>
      </c>
      <c r="D52" s="24">
        <f t="shared" si="3"/>
        <v>3.85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>
        <v>3.85</v>
      </c>
      <c r="BZ52" s="24"/>
      <c r="CA52" s="24"/>
      <c r="CB52" s="24"/>
      <c r="CC52" s="24"/>
      <c r="CD52" s="24"/>
      <c r="CE52" s="24"/>
      <c r="CF52" s="24"/>
    </row>
    <row r="53" spans="2:84" ht="12.75">
      <c r="B53" s="17"/>
      <c r="C53" s="2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</row>
    <row r="54" spans="2:84" ht="12.75">
      <c r="B54" s="17"/>
      <c r="C54" s="2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2:84" ht="12.75">
      <c r="B55" s="17"/>
      <c r="C55" s="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2:84" ht="12.75">
      <c r="B56" s="17"/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2:84" ht="12.75">
      <c r="B57" s="4"/>
      <c r="C57" s="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ht="12.75">
      <c r="C58" s="3"/>
    </row>
    <row r="59" spans="3:4" ht="12.75">
      <c r="C59" s="9" t="s">
        <v>4</v>
      </c>
      <c r="D59" s="25">
        <f>SUM(D3:D58)</f>
        <v>4167.084000000002</v>
      </c>
    </row>
    <row r="60" ht="12.75">
      <c r="D6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60"/>
  <sheetViews>
    <sheetView zoomScale="85" zoomScaleNormal="85" zoomScalePageLayoutView="0" workbookViewId="0" topLeftCell="A1">
      <pane xSplit="5" topLeftCell="BS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4" customWidth="1"/>
    <col min="4" max="4" width="11.421875" style="14" customWidth="1"/>
    <col min="5" max="5" width="12.28125" style="14" bestFit="1" customWidth="1"/>
    <col min="6" max="16" width="11.421875" style="14" customWidth="1"/>
    <col min="17" max="17" width="11.421875" style="0" customWidth="1"/>
    <col min="18" max="40" width="11.421875" style="14" customWidth="1"/>
    <col min="41" max="41" width="12.57421875" style="14" customWidth="1"/>
    <col min="42" max="42" width="11.421875" style="14" customWidth="1"/>
    <col min="43" max="43" width="12.28125" style="14" customWidth="1"/>
    <col min="44" max="45" width="11.421875" style="14" customWidth="1"/>
    <col min="46" max="46" width="15.28125" style="14" customWidth="1"/>
    <col min="47" max="47" width="11.421875" style="14" customWidth="1"/>
    <col min="48" max="48" width="12.28125" style="14" customWidth="1"/>
    <col min="49" max="49" width="12.140625" style="14" customWidth="1"/>
    <col min="50" max="66" width="11.421875" style="14" customWidth="1"/>
    <col min="67" max="67" width="13.421875" style="14" customWidth="1"/>
    <col min="68" max="84" width="11.421875" style="14" customWidth="1"/>
  </cols>
  <sheetData>
    <row r="1" spans="2:84" ht="45" customHeight="1" thickTop="1">
      <c r="B1" s="33" t="s">
        <v>468</v>
      </c>
      <c r="C1" s="35" t="s">
        <v>1</v>
      </c>
      <c r="D1" s="39" t="s">
        <v>2</v>
      </c>
      <c r="E1" s="41" t="s">
        <v>3</v>
      </c>
      <c r="F1" s="7" t="s">
        <v>380</v>
      </c>
      <c r="G1" s="20" t="s">
        <v>381</v>
      </c>
      <c r="H1" s="19" t="s">
        <v>383</v>
      </c>
      <c r="I1" s="19" t="s">
        <v>384</v>
      </c>
      <c r="J1" s="19" t="s">
        <v>386</v>
      </c>
      <c r="K1" s="6" t="s">
        <v>388</v>
      </c>
      <c r="L1" s="19" t="s">
        <v>389</v>
      </c>
      <c r="M1" s="6" t="s">
        <v>390</v>
      </c>
      <c r="N1" s="19" t="s">
        <v>391</v>
      </c>
      <c r="O1" s="20" t="s">
        <v>392</v>
      </c>
      <c r="P1" s="19" t="s">
        <v>393</v>
      </c>
      <c r="Q1" s="6" t="s">
        <v>395</v>
      </c>
      <c r="R1" s="19" t="s">
        <v>396</v>
      </c>
      <c r="S1" s="19" t="s">
        <v>397</v>
      </c>
      <c r="T1" s="20" t="s">
        <v>399</v>
      </c>
      <c r="U1" s="20" t="s">
        <v>400</v>
      </c>
      <c r="V1" s="19" t="s">
        <v>401</v>
      </c>
      <c r="W1" s="6" t="s">
        <v>402</v>
      </c>
      <c r="X1" s="19" t="s">
        <v>403</v>
      </c>
      <c r="Y1" s="20" t="s">
        <v>404</v>
      </c>
      <c r="Z1" s="19" t="s">
        <v>405</v>
      </c>
      <c r="AA1" s="20" t="s">
        <v>406</v>
      </c>
      <c r="AB1" s="19" t="s">
        <v>407</v>
      </c>
      <c r="AC1" s="20" t="s">
        <v>408</v>
      </c>
      <c r="AD1" s="20" t="s">
        <v>409</v>
      </c>
      <c r="AE1" s="6" t="s">
        <v>410</v>
      </c>
      <c r="AF1" s="19" t="s">
        <v>411</v>
      </c>
      <c r="AG1" s="6" t="s">
        <v>412</v>
      </c>
      <c r="AH1" s="19" t="s">
        <v>413</v>
      </c>
      <c r="AI1" s="31" t="s">
        <v>414</v>
      </c>
      <c r="AJ1" s="19" t="s">
        <v>415</v>
      </c>
      <c r="AK1" s="19" t="s">
        <v>418</v>
      </c>
      <c r="AL1" s="21" t="s">
        <v>419</v>
      </c>
      <c r="AM1" s="6" t="s">
        <v>420</v>
      </c>
      <c r="AN1" s="6" t="s">
        <v>421</v>
      </c>
      <c r="AO1" s="21" t="s">
        <v>422</v>
      </c>
      <c r="AP1" s="19" t="s">
        <v>423</v>
      </c>
      <c r="AQ1" s="19" t="s">
        <v>424</v>
      </c>
      <c r="AR1" s="19" t="s">
        <v>425</v>
      </c>
      <c r="AS1" s="6" t="s">
        <v>426</v>
      </c>
      <c r="AT1" s="7" t="s">
        <v>427</v>
      </c>
      <c r="AU1" s="20" t="s">
        <v>428</v>
      </c>
      <c r="AV1" s="31" t="s">
        <v>429</v>
      </c>
      <c r="AW1" s="6" t="s">
        <v>430</v>
      </c>
      <c r="AX1" s="6" t="s">
        <v>431</v>
      </c>
      <c r="AY1" s="6" t="s">
        <v>432</v>
      </c>
      <c r="AZ1" s="6" t="s">
        <v>433</v>
      </c>
      <c r="BA1" s="20" t="s">
        <v>434</v>
      </c>
      <c r="BB1" s="6" t="s">
        <v>435</v>
      </c>
      <c r="BC1" s="19" t="s">
        <v>437</v>
      </c>
      <c r="BD1" s="20" t="s">
        <v>438</v>
      </c>
      <c r="BE1" s="19" t="s">
        <v>439</v>
      </c>
      <c r="BF1" s="19" t="s">
        <v>440</v>
      </c>
      <c r="BG1" s="6" t="s">
        <v>441</v>
      </c>
      <c r="BH1" s="19" t="s">
        <v>442</v>
      </c>
      <c r="BI1" s="19" t="s">
        <v>443</v>
      </c>
      <c r="BJ1" s="6" t="s">
        <v>444</v>
      </c>
      <c r="BK1" s="21" t="s">
        <v>445</v>
      </c>
      <c r="BL1" s="19" t="s">
        <v>446</v>
      </c>
      <c r="BM1" s="21" t="s">
        <v>447</v>
      </c>
      <c r="BN1" s="19" t="s">
        <v>448</v>
      </c>
      <c r="BO1" s="7" t="s">
        <v>449</v>
      </c>
      <c r="BP1" s="20" t="s">
        <v>450</v>
      </c>
      <c r="BQ1" s="20" t="s">
        <v>451</v>
      </c>
      <c r="BR1" s="19" t="s">
        <v>456</v>
      </c>
      <c r="BS1" s="20" t="s">
        <v>369</v>
      </c>
      <c r="BT1" s="19" t="s">
        <v>457</v>
      </c>
      <c r="BU1" s="6" t="s">
        <v>459</v>
      </c>
      <c r="BV1" s="19" t="s">
        <v>460</v>
      </c>
      <c r="BW1" s="19" t="s">
        <v>461</v>
      </c>
      <c r="BX1" s="6" t="s">
        <v>462</v>
      </c>
      <c r="BY1" s="6" t="s">
        <v>463</v>
      </c>
      <c r="BZ1" s="6" t="s">
        <v>464</v>
      </c>
      <c r="CA1" s="19" t="s">
        <v>465</v>
      </c>
      <c r="CB1" s="19" t="s">
        <v>467</v>
      </c>
      <c r="CC1" s="6"/>
      <c r="CD1" s="19"/>
      <c r="CE1" s="19"/>
      <c r="CF1" s="7"/>
    </row>
    <row r="2" spans="2:84" s="9" customFormat="1" ht="12.75" customHeight="1">
      <c r="B2" s="34"/>
      <c r="C2" s="36"/>
      <c r="D2" s="40"/>
      <c r="E2" s="42"/>
      <c r="F2" s="8">
        <v>43484</v>
      </c>
      <c r="G2" s="8" t="s">
        <v>382</v>
      </c>
      <c r="H2" s="8">
        <v>43492</v>
      </c>
      <c r="I2" s="8" t="s">
        <v>385</v>
      </c>
      <c r="J2" s="8" t="s">
        <v>387</v>
      </c>
      <c r="K2" s="8">
        <v>43513</v>
      </c>
      <c r="L2" s="8">
        <v>43513</v>
      </c>
      <c r="M2" s="8">
        <v>43520</v>
      </c>
      <c r="N2" s="8">
        <v>43520</v>
      </c>
      <c r="O2" s="8">
        <v>43524</v>
      </c>
      <c r="P2" s="8">
        <v>43527</v>
      </c>
      <c r="Q2" s="8">
        <v>43540</v>
      </c>
      <c r="R2" s="8">
        <v>43541</v>
      </c>
      <c r="S2" s="8">
        <v>43541</v>
      </c>
      <c r="T2" s="8">
        <v>43541</v>
      </c>
      <c r="U2" s="8">
        <v>43548</v>
      </c>
      <c r="V2" s="8">
        <v>43548</v>
      </c>
      <c r="W2" s="8">
        <v>43554</v>
      </c>
      <c r="X2" s="8">
        <v>43555</v>
      </c>
      <c r="Y2" s="8">
        <v>43555</v>
      </c>
      <c r="Z2" s="8">
        <v>43555</v>
      </c>
      <c r="AA2" s="8">
        <v>43562</v>
      </c>
      <c r="AB2" s="8">
        <v>43562</v>
      </c>
      <c r="AC2" s="8">
        <v>43568</v>
      </c>
      <c r="AD2" s="8">
        <v>43582</v>
      </c>
      <c r="AE2" s="8">
        <v>43582</v>
      </c>
      <c r="AF2" s="8">
        <v>43583</v>
      </c>
      <c r="AG2" s="8">
        <v>43590</v>
      </c>
      <c r="AH2" s="8">
        <v>43597</v>
      </c>
      <c r="AI2" s="8">
        <v>43596</v>
      </c>
      <c r="AJ2" s="8">
        <v>43603</v>
      </c>
      <c r="AK2" s="8">
        <v>43610</v>
      </c>
      <c r="AL2" s="8">
        <v>43617</v>
      </c>
      <c r="AM2" s="8">
        <v>43624</v>
      </c>
      <c r="AN2" s="8">
        <v>43631</v>
      </c>
      <c r="AO2" s="8">
        <v>43632</v>
      </c>
      <c r="AP2" s="8">
        <v>43645</v>
      </c>
      <c r="AQ2" s="8">
        <v>43652</v>
      </c>
      <c r="AR2" s="32">
        <v>43673</v>
      </c>
      <c r="AS2" s="8">
        <v>43687</v>
      </c>
      <c r="AT2" s="8">
        <v>43694</v>
      </c>
      <c r="AU2" s="8">
        <v>43707</v>
      </c>
      <c r="AV2" s="8">
        <v>43708</v>
      </c>
      <c r="AW2" s="8">
        <v>43708</v>
      </c>
      <c r="AX2" s="8">
        <v>43708</v>
      </c>
      <c r="AY2" s="8">
        <v>43715</v>
      </c>
      <c r="AZ2" s="8">
        <v>43722</v>
      </c>
      <c r="BA2" s="8">
        <v>43731</v>
      </c>
      <c r="BB2" s="8">
        <v>43730</v>
      </c>
      <c r="BC2" s="8">
        <v>43730</v>
      </c>
      <c r="BD2" s="8">
        <v>43735</v>
      </c>
      <c r="BE2" s="8">
        <v>43737</v>
      </c>
      <c r="BF2" s="8">
        <v>43743</v>
      </c>
      <c r="BG2" s="8">
        <v>43743</v>
      </c>
      <c r="BH2" s="8">
        <v>43743</v>
      </c>
      <c r="BI2" s="8">
        <v>43744</v>
      </c>
      <c r="BJ2" s="8">
        <v>43744</v>
      </c>
      <c r="BK2" s="8">
        <v>43744</v>
      </c>
      <c r="BL2" s="8">
        <v>43750</v>
      </c>
      <c r="BM2" s="8">
        <v>43751</v>
      </c>
      <c r="BN2" s="8">
        <v>43757</v>
      </c>
      <c r="BO2" s="8">
        <v>43764</v>
      </c>
      <c r="BP2" s="8">
        <v>43765</v>
      </c>
      <c r="BQ2" s="8">
        <v>43772</v>
      </c>
      <c r="BR2" s="8">
        <v>43786</v>
      </c>
      <c r="BS2" s="8">
        <v>43786</v>
      </c>
      <c r="BT2" s="8">
        <v>43793</v>
      </c>
      <c r="BU2" s="8">
        <v>43800</v>
      </c>
      <c r="BV2" s="8">
        <v>43800</v>
      </c>
      <c r="BW2" s="8">
        <v>43805</v>
      </c>
      <c r="BX2" s="8">
        <v>43813</v>
      </c>
      <c r="BY2" s="8">
        <v>43814</v>
      </c>
      <c r="BZ2" s="8">
        <v>43821</v>
      </c>
      <c r="CA2" s="8">
        <v>43828</v>
      </c>
      <c r="CB2" s="8">
        <v>43830</v>
      </c>
      <c r="CC2" s="8"/>
      <c r="CD2" s="8"/>
      <c r="CE2" s="8"/>
      <c r="CF2" s="8"/>
    </row>
    <row r="3" spans="1:84" ht="12.75">
      <c r="A3" s="5"/>
      <c r="B3" s="11" t="s">
        <v>222</v>
      </c>
      <c r="C3" s="12">
        <f aca="true" t="shared" si="0" ref="C3:C34">COUNTA(F3:CF3)</f>
        <v>15</v>
      </c>
      <c r="D3" s="16" t="s">
        <v>5</v>
      </c>
      <c r="E3" s="22">
        <f>SUMPRODUCT(SMALL(F3:CF3,{1;2;3;4;5;6;7;8;9;10}))</f>
        <v>1.3545642701525054</v>
      </c>
      <c r="F3" s="23"/>
      <c r="G3" s="23"/>
      <c r="H3" s="23"/>
      <c r="I3" s="23"/>
      <c r="J3" s="23"/>
      <c r="K3" s="23">
        <v>0.25</v>
      </c>
      <c r="L3" s="23"/>
      <c r="M3" s="23"/>
      <c r="N3" s="23"/>
      <c r="O3" s="23">
        <v>0.125</v>
      </c>
      <c r="P3" s="23">
        <v>0.2</v>
      </c>
      <c r="Q3" s="24"/>
      <c r="R3" s="23"/>
      <c r="S3" s="23"/>
      <c r="T3" s="23">
        <v>0.16666666666666666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>
        <v>0.3333333333333333</v>
      </c>
      <c r="AG3" s="23"/>
      <c r="AH3" s="23">
        <v>0.5</v>
      </c>
      <c r="AI3" s="23"/>
      <c r="AJ3" s="23">
        <v>0.08</v>
      </c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>
        <v>0.5</v>
      </c>
      <c r="AX3" s="23"/>
      <c r="AY3" s="23"/>
      <c r="AZ3" s="23">
        <v>0.5</v>
      </c>
      <c r="BA3" s="23"/>
      <c r="BB3" s="23"/>
      <c r="BC3" s="23">
        <v>0.1</v>
      </c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>
        <v>0.07407407407407407</v>
      </c>
      <c r="BR3" s="23">
        <v>0.1</v>
      </c>
      <c r="BS3" s="23"/>
      <c r="BT3" s="23">
        <v>0.058823529411764705</v>
      </c>
      <c r="BU3" s="23"/>
      <c r="BV3" s="23">
        <v>0.2</v>
      </c>
      <c r="BW3" s="23"/>
      <c r="BX3" s="23"/>
      <c r="BY3" s="23">
        <v>0.25</v>
      </c>
      <c r="BZ3" s="23"/>
      <c r="CA3" s="23"/>
      <c r="CB3" s="23"/>
      <c r="CC3" s="23"/>
      <c r="CD3" s="23"/>
      <c r="CE3" s="23"/>
      <c r="CF3" s="23"/>
    </row>
    <row r="4" spans="2:84" ht="12.75">
      <c r="B4" s="11" t="s">
        <v>106</v>
      </c>
      <c r="C4" s="12">
        <f t="shared" si="0"/>
        <v>17</v>
      </c>
      <c r="D4" s="16" t="s">
        <v>16</v>
      </c>
      <c r="E4" s="22">
        <f>SUMPRODUCT(SMALL(F4:CF4,{1;2;3;4;5;6;7;8;9;10}))</f>
        <v>1.6293358876117496</v>
      </c>
      <c r="F4" s="23"/>
      <c r="G4" s="23"/>
      <c r="H4" s="23"/>
      <c r="I4" s="23">
        <v>1</v>
      </c>
      <c r="J4" s="23"/>
      <c r="K4" s="23"/>
      <c r="L4" s="23"/>
      <c r="M4" s="23">
        <v>0.5</v>
      </c>
      <c r="N4" s="23"/>
      <c r="O4" s="23"/>
      <c r="P4" s="23">
        <v>0.05</v>
      </c>
      <c r="Q4" s="24"/>
      <c r="R4" s="23"/>
      <c r="S4" s="23"/>
      <c r="T4" s="23"/>
      <c r="U4" s="23"/>
      <c r="V4" s="23"/>
      <c r="W4" s="23">
        <v>0.5</v>
      </c>
      <c r="X4" s="23"/>
      <c r="Y4" s="23"/>
      <c r="Z4" s="23"/>
      <c r="AA4" s="23">
        <v>0.3333333333333333</v>
      </c>
      <c r="AB4" s="23"/>
      <c r="AC4" s="23"/>
      <c r="AD4" s="23">
        <v>0.5</v>
      </c>
      <c r="AE4" s="23"/>
      <c r="AF4" s="23"/>
      <c r="AG4" s="23"/>
      <c r="AH4" s="23"/>
      <c r="AI4" s="23"/>
      <c r="AJ4" s="23">
        <v>0.04</v>
      </c>
      <c r="AK4" s="23"/>
      <c r="AL4" s="23">
        <v>0.25</v>
      </c>
      <c r="AM4" s="23"/>
      <c r="AN4" s="23"/>
      <c r="AO4" s="23"/>
      <c r="AP4" s="23"/>
      <c r="AQ4" s="23">
        <v>0.5</v>
      </c>
      <c r="AR4" s="23"/>
      <c r="AS4" s="23"/>
      <c r="AT4" s="23"/>
      <c r="AU4" s="23"/>
      <c r="AV4" s="23"/>
      <c r="AW4" s="23"/>
      <c r="AX4" s="23">
        <v>0.5</v>
      </c>
      <c r="AY4" s="23">
        <v>0.16666666666666666</v>
      </c>
      <c r="AZ4" s="23"/>
      <c r="BA4" s="23">
        <v>0.5</v>
      </c>
      <c r="BB4" s="23"/>
      <c r="BC4" s="23"/>
      <c r="BD4" s="23"/>
      <c r="BE4" s="23"/>
      <c r="BF4" s="23"/>
      <c r="BG4" s="23"/>
      <c r="BH4" s="23"/>
      <c r="BI4" s="23"/>
      <c r="BJ4" s="23"/>
      <c r="BK4" s="23">
        <v>0.5</v>
      </c>
      <c r="BL4" s="23"/>
      <c r="BM4" s="23"/>
      <c r="BN4" s="23"/>
      <c r="BO4" s="23"/>
      <c r="BP4" s="23">
        <v>0.08333333333333333</v>
      </c>
      <c r="BQ4" s="23">
        <v>0.037037037037037035</v>
      </c>
      <c r="BR4" s="23"/>
      <c r="BS4" s="23"/>
      <c r="BT4" s="23"/>
      <c r="BU4" s="23"/>
      <c r="BV4" s="23">
        <v>0.1</v>
      </c>
      <c r="BW4" s="23"/>
      <c r="BX4" s="23"/>
      <c r="BY4" s="23"/>
      <c r="BZ4" s="23"/>
      <c r="CA4" s="23">
        <v>0.06896551724137931</v>
      </c>
      <c r="CB4" s="23"/>
      <c r="CC4" s="23"/>
      <c r="CD4" s="23"/>
      <c r="CE4" s="23"/>
      <c r="CF4" s="23"/>
    </row>
    <row r="5" spans="2:84" ht="12.75">
      <c r="B5" s="11" t="s">
        <v>34</v>
      </c>
      <c r="C5" s="12">
        <f t="shared" si="0"/>
        <v>21</v>
      </c>
      <c r="D5" s="16" t="s">
        <v>17</v>
      </c>
      <c r="E5" s="22">
        <f>SUMPRODUCT(SMALL(F5:CF5,{1;2;3;4;5;6;7;8;9;10}))</f>
        <v>1.8303942416945513</v>
      </c>
      <c r="F5" s="23">
        <v>0.09090909090909091</v>
      </c>
      <c r="G5" s="23"/>
      <c r="H5" s="23">
        <v>0.125</v>
      </c>
      <c r="I5" s="23"/>
      <c r="J5" s="23"/>
      <c r="K5" s="23">
        <v>0.125</v>
      </c>
      <c r="L5" s="23"/>
      <c r="M5" s="23"/>
      <c r="N5" s="23"/>
      <c r="O5" s="23"/>
      <c r="P5" s="23">
        <v>0.25</v>
      </c>
      <c r="Q5" s="30">
        <v>0.5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>
        <v>0.5</v>
      </c>
      <c r="AJ5" s="23"/>
      <c r="AK5" s="23"/>
      <c r="AL5" s="23">
        <v>0.5</v>
      </c>
      <c r="AM5" s="23">
        <v>0.15789473684210525</v>
      </c>
      <c r="AN5" s="23"/>
      <c r="AO5" s="23"/>
      <c r="AP5" s="23"/>
      <c r="AQ5" s="23"/>
      <c r="AR5" s="23"/>
      <c r="AS5" s="23"/>
      <c r="AT5" s="23"/>
      <c r="AU5" s="23">
        <v>0.5</v>
      </c>
      <c r="AV5" s="23"/>
      <c r="AW5" s="23"/>
      <c r="AX5" s="23"/>
      <c r="AY5" s="23"/>
      <c r="AZ5" s="23"/>
      <c r="BA5" s="23"/>
      <c r="BB5" s="23"/>
      <c r="BC5" s="23">
        <v>0.3</v>
      </c>
      <c r="BD5" s="23">
        <v>1</v>
      </c>
      <c r="BE5" s="23"/>
      <c r="BF5" s="23"/>
      <c r="BG5" s="23"/>
      <c r="BH5" s="23">
        <v>0.1111111111111111</v>
      </c>
      <c r="BI5" s="23"/>
      <c r="BJ5" s="23"/>
      <c r="BK5" s="23"/>
      <c r="BL5" s="23"/>
      <c r="BM5" s="23">
        <v>0.5</v>
      </c>
      <c r="BN5" s="23"/>
      <c r="BO5" s="23"/>
      <c r="BP5" s="23">
        <v>0.25</v>
      </c>
      <c r="BQ5" s="23">
        <v>0.18518518518518517</v>
      </c>
      <c r="BR5" s="23">
        <v>0.4</v>
      </c>
      <c r="BS5" s="23"/>
      <c r="BT5" s="23">
        <v>0.23529411764705882</v>
      </c>
      <c r="BU5" s="23">
        <v>0.5</v>
      </c>
      <c r="BV5" s="23"/>
      <c r="BW5" s="23">
        <v>0.5</v>
      </c>
      <c r="BX5" s="23">
        <v>0.5</v>
      </c>
      <c r="BY5" s="23"/>
      <c r="BZ5" s="23"/>
      <c r="CA5" s="23">
        <v>0.7241379310344828</v>
      </c>
      <c r="CB5" s="23"/>
      <c r="CC5" s="23"/>
      <c r="CD5" s="23"/>
      <c r="CE5" s="23"/>
      <c r="CF5" s="23"/>
    </row>
    <row r="6" spans="2:84" ht="12.75">
      <c r="B6" s="17" t="s">
        <v>178</v>
      </c>
      <c r="C6" s="12">
        <f t="shared" si="0"/>
        <v>10</v>
      </c>
      <c r="D6" s="16" t="s">
        <v>18</v>
      </c>
      <c r="E6" s="22">
        <f>SUMPRODUCT(SMALL(F6:CF6,{1;2;3;4;5;6;7;8;9;10}))</f>
        <v>2.385170753116734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>
        <v>0.35</v>
      </c>
      <c r="Q6" s="24"/>
      <c r="R6" s="23"/>
      <c r="S6" s="23"/>
      <c r="T6" s="23">
        <v>0.5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>
        <v>0.10526315789473684</v>
      </c>
      <c r="AN6" s="23"/>
      <c r="AO6" s="23"/>
      <c r="AP6" s="23"/>
      <c r="AQ6" s="23"/>
      <c r="AR6" s="23">
        <v>0.5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>
        <v>0.2</v>
      </c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>
        <v>0.16666666666666666</v>
      </c>
      <c r="BQ6" s="23">
        <v>0.1111111111111111</v>
      </c>
      <c r="BR6" s="23">
        <v>0.3</v>
      </c>
      <c r="BS6" s="23"/>
      <c r="BT6" s="23">
        <v>0.11764705882352941</v>
      </c>
      <c r="BU6" s="23"/>
      <c r="BV6" s="23"/>
      <c r="BW6" s="23"/>
      <c r="BX6" s="23"/>
      <c r="BY6" s="23"/>
      <c r="BZ6" s="23"/>
      <c r="CA6" s="23">
        <v>0.034482758620689655</v>
      </c>
      <c r="CB6" s="23"/>
      <c r="CC6" s="23"/>
      <c r="CD6" s="23"/>
      <c r="CE6" s="23"/>
      <c r="CF6" s="23"/>
    </row>
    <row r="7" spans="2:84" ht="12.75">
      <c r="B7" s="17" t="s">
        <v>260</v>
      </c>
      <c r="C7" s="12">
        <f t="shared" si="0"/>
        <v>18</v>
      </c>
      <c r="D7" s="16" t="s">
        <v>19</v>
      </c>
      <c r="E7" s="22">
        <f>SUMPRODUCT(SMALL(F7:CF7,{1;2;3;4;5;6;7;8;9;10}))</f>
        <v>3.180760390280514</v>
      </c>
      <c r="F7" s="23">
        <v>0.18181818181818182</v>
      </c>
      <c r="G7" s="23"/>
      <c r="H7" s="23">
        <v>0.5</v>
      </c>
      <c r="I7" s="23"/>
      <c r="J7" s="23"/>
      <c r="K7" s="23">
        <v>0.375</v>
      </c>
      <c r="L7" s="23"/>
      <c r="M7" s="23"/>
      <c r="N7" s="23"/>
      <c r="O7" s="23"/>
      <c r="P7" s="23">
        <v>0.45</v>
      </c>
      <c r="Q7" s="24"/>
      <c r="R7" s="23"/>
      <c r="S7" s="23">
        <v>0.5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>
        <v>0.2</v>
      </c>
      <c r="AK7" s="23"/>
      <c r="AL7" s="23">
        <v>0.75</v>
      </c>
      <c r="AM7" s="23">
        <v>0.2631578947368421</v>
      </c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0.4</v>
      </c>
      <c r="BD7" s="23">
        <v>0.4</v>
      </c>
      <c r="BE7" s="23"/>
      <c r="BF7" s="23"/>
      <c r="BG7" s="23"/>
      <c r="BH7" s="23">
        <v>0.3333333333333333</v>
      </c>
      <c r="BI7" s="23"/>
      <c r="BJ7" s="23"/>
      <c r="BK7" s="23"/>
      <c r="BL7" s="23"/>
      <c r="BM7" s="23">
        <v>1</v>
      </c>
      <c r="BN7" s="23"/>
      <c r="BO7" s="23"/>
      <c r="BP7" s="23">
        <v>0.4166666666666667</v>
      </c>
      <c r="BQ7" s="23">
        <v>0.3333333333333333</v>
      </c>
      <c r="BR7" s="23">
        <v>0.5</v>
      </c>
      <c r="BS7" s="23"/>
      <c r="BT7" s="23">
        <v>0.29411764705882354</v>
      </c>
      <c r="BU7" s="23"/>
      <c r="BV7" s="23">
        <v>0.4</v>
      </c>
      <c r="BW7" s="23"/>
      <c r="BX7" s="23"/>
      <c r="BY7" s="23"/>
      <c r="BZ7" s="23"/>
      <c r="CA7" s="23">
        <v>0.7586206896551724</v>
      </c>
      <c r="CB7" s="23"/>
      <c r="CC7" s="23"/>
      <c r="CD7" s="23"/>
      <c r="CE7" s="23"/>
      <c r="CF7" s="23"/>
    </row>
    <row r="8" spans="2:84" ht="12.75">
      <c r="B8" s="17" t="s">
        <v>235</v>
      </c>
      <c r="C8" s="12">
        <f t="shared" si="0"/>
        <v>14</v>
      </c>
      <c r="D8" s="16" t="s">
        <v>20</v>
      </c>
      <c r="E8" s="22">
        <f>SUMPRODUCT(SMALL(F8:CF8,{1;2;3;4;5;6;7;8;9;10}))</f>
        <v>3.4311125704933754</v>
      </c>
      <c r="F8" s="23">
        <v>0.36363636363636365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3"/>
      <c r="S8" s="23"/>
      <c r="T8" s="23">
        <v>0.2222222222222222</v>
      </c>
      <c r="U8" s="23">
        <v>1</v>
      </c>
      <c r="V8" s="23"/>
      <c r="W8" s="23"/>
      <c r="X8" s="23">
        <v>1</v>
      </c>
      <c r="Y8" s="23"/>
      <c r="Z8" s="23"/>
      <c r="AA8" s="23"/>
      <c r="AB8" s="23"/>
      <c r="AC8" s="23"/>
      <c r="AD8" s="23"/>
      <c r="AE8" s="23"/>
      <c r="AF8" s="23"/>
      <c r="AG8" s="23"/>
      <c r="AH8" s="23">
        <v>1</v>
      </c>
      <c r="AI8" s="23"/>
      <c r="AJ8" s="23">
        <v>0.16</v>
      </c>
      <c r="AK8" s="23"/>
      <c r="AL8" s="23"/>
      <c r="AM8" s="23">
        <v>0.21052631578947367</v>
      </c>
      <c r="AN8" s="23"/>
      <c r="AO8" s="23"/>
      <c r="AP8" s="23"/>
      <c r="AQ8" s="23"/>
      <c r="AR8" s="23"/>
      <c r="AS8" s="23"/>
      <c r="AT8" s="23">
        <v>0.5</v>
      </c>
      <c r="AU8" s="23"/>
      <c r="AV8" s="23"/>
      <c r="AW8" s="23"/>
      <c r="AX8" s="23"/>
      <c r="AY8" s="23">
        <v>0.3333333333333333</v>
      </c>
      <c r="AZ8" s="23"/>
      <c r="BA8" s="23"/>
      <c r="BB8" s="23">
        <v>0.3333333333333333</v>
      </c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>
        <v>0.2962962962962963</v>
      </c>
      <c r="BR8" s="23">
        <v>0.7</v>
      </c>
      <c r="BS8" s="23"/>
      <c r="BT8" s="23">
        <v>0.4117647058823529</v>
      </c>
      <c r="BU8" s="23"/>
      <c r="BV8" s="23">
        <v>0.6</v>
      </c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ht="12.75">
      <c r="A9" s="5"/>
      <c r="B9" s="17" t="s">
        <v>180</v>
      </c>
      <c r="C9" s="12">
        <f t="shared" si="0"/>
        <v>16</v>
      </c>
      <c r="D9" s="16" t="s">
        <v>25</v>
      </c>
      <c r="E9" s="22">
        <f>SUMPRODUCT(SMALL(F9:CF9,{1;2;3;4;5;6;7;8;9;10}))</f>
        <v>3.6177129916294004</v>
      </c>
      <c r="F9" s="23"/>
      <c r="G9" s="23"/>
      <c r="H9" s="23">
        <v>0.75</v>
      </c>
      <c r="I9" s="23"/>
      <c r="J9" s="23"/>
      <c r="K9" s="23">
        <v>0.5</v>
      </c>
      <c r="L9" s="23"/>
      <c r="M9" s="23"/>
      <c r="N9" s="23"/>
      <c r="O9" s="23">
        <v>0.375</v>
      </c>
      <c r="P9" s="23">
        <v>0.5</v>
      </c>
      <c r="Q9" s="24"/>
      <c r="R9" s="23"/>
      <c r="S9" s="23"/>
      <c r="T9" s="23">
        <v>0.2777777777777778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>
        <v>0.5</v>
      </c>
      <c r="AH9" s="23"/>
      <c r="AI9" s="23"/>
      <c r="AJ9" s="23"/>
      <c r="AK9" s="23"/>
      <c r="AL9" s="23"/>
      <c r="AM9" s="23">
        <v>0.3684210526315789</v>
      </c>
      <c r="AN9" s="23"/>
      <c r="AO9" s="23">
        <v>0.2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>
        <v>0.5</v>
      </c>
      <c r="BD9" s="23"/>
      <c r="BE9" s="23"/>
      <c r="BF9" s="23">
        <v>0.16666666666666666</v>
      </c>
      <c r="BG9" s="23"/>
      <c r="BH9" s="23"/>
      <c r="BI9" s="23"/>
      <c r="BJ9" s="23"/>
      <c r="BK9" s="23"/>
      <c r="BL9" s="23"/>
      <c r="BM9" s="23"/>
      <c r="BN9" s="23">
        <v>0.75</v>
      </c>
      <c r="BO9" s="23"/>
      <c r="BP9" s="23"/>
      <c r="BQ9" s="23">
        <v>0.25925925925925924</v>
      </c>
      <c r="BR9" s="23">
        <v>0.6</v>
      </c>
      <c r="BS9" s="23"/>
      <c r="BT9" s="23">
        <v>0.47058823529411764</v>
      </c>
      <c r="BU9" s="23"/>
      <c r="BV9" s="23">
        <v>0.7</v>
      </c>
      <c r="BW9" s="23"/>
      <c r="BX9" s="23"/>
      <c r="BY9" s="23"/>
      <c r="BZ9" s="23"/>
      <c r="CA9" s="23">
        <v>0.5517241379310345</v>
      </c>
      <c r="CB9" s="23"/>
      <c r="CC9" s="23"/>
      <c r="CD9" s="23"/>
      <c r="CE9" s="23"/>
      <c r="CF9" s="23"/>
    </row>
    <row r="10" spans="2:84" ht="12.75">
      <c r="B10" s="17" t="s">
        <v>283</v>
      </c>
      <c r="C10" s="12">
        <f t="shared" si="0"/>
        <v>10</v>
      </c>
      <c r="D10" s="16" t="s">
        <v>38</v>
      </c>
      <c r="E10" s="22">
        <f>SUMPRODUCT(SMALL(F10:CF10,{1;2;3;4;5;6;7;8;9;10}))</f>
        <v>4.0857733413994755</v>
      </c>
      <c r="F10" s="23"/>
      <c r="G10" s="23">
        <v>0.5</v>
      </c>
      <c r="H10" s="23"/>
      <c r="I10" s="23"/>
      <c r="J10" s="23"/>
      <c r="K10" s="23"/>
      <c r="L10" s="23"/>
      <c r="M10" s="23"/>
      <c r="N10" s="23">
        <v>0.5</v>
      </c>
      <c r="O10" s="23"/>
      <c r="P10" s="23">
        <v>0.15</v>
      </c>
      <c r="Q10" s="24"/>
      <c r="R10" s="23"/>
      <c r="S10" s="23"/>
      <c r="T10" s="23"/>
      <c r="U10" s="23"/>
      <c r="V10" s="23"/>
      <c r="W10" s="23"/>
      <c r="X10" s="23">
        <v>0.5</v>
      </c>
      <c r="Y10" s="23"/>
      <c r="Z10" s="23"/>
      <c r="AA10" s="23"/>
      <c r="AB10" s="23">
        <v>0.5</v>
      </c>
      <c r="AC10" s="23"/>
      <c r="AD10" s="23"/>
      <c r="AE10" s="23"/>
      <c r="AF10" s="23"/>
      <c r="AG10" s="23"/>
      <c r="AH10" s="23"/>
      <c r="AI10" s="23"/>
      <c r="AJ10" s="23"/>
      <c r="AK10" s="23">
        <v>0.5</v>
      </c>
      <c r="AL10" s="23"/>
      <c r="AM10" s="23">
        <v>0.0526315789473684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>
        <v>0.3333333333333333</v>
      </c>
      <c r="BQ10" s="23">
        <v>0.2222222222222222</v>
      </c>
      <c r="BR10" s="23"/>
      <c r="BS10" s="23"/>
      <c r="BT10" s="23"/>
      <c r="BU10" s="23"/>
      <c r="BV10" s="23"/>
      <c r="BW10" s="23"/>
      <c r="BX10" s="23"/>
      <c r="BY10" s="23"/>
      <c r="BZ10" s="23"/>
      <c r="CA10" s="23">
        <v>0.8275862068965517</v>
      </c>
      <c r="CB10" s="23"/>
      <c r="CC10" s="23"/>
      <c r="CD10" s="23"/>
      <c r="CE10" s="23"/>
      <c r="CF10" s="23"/>
    </row>
    <row r="11" spans="2:84" ht="12.75">
      <c r="B11" s="18" t="s">
        <v>394</v>
      </c>
      <c r="C11" s="12">
        <f t="shared" si="0"/>
        <v>15</v>
      </c>
      <c r="D11" s="16" t="s">
        <v>39</v>
      </c>
      <c r="E11" s="22">
        <f>SUMPRODUCT(SMALL(F11:CF11,{1;2;3;4;5;6;7;8;9;10}))</f>
        <v>4.221398803522216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v>0.65</v>
      </c>
      <c r="Q11" s="30">
        <v>0.5</v>
      </c>
      <c r="R11" s="23"/>
      <c r="S11" s="23"/>
      <c r="T11" s="23"/>
      <c r="U11" s="23"/>
      <c r="V11" s="23"/>
      <c r="W11" s="23"/>
      <c r="X11" s="23"/>
      <c r="Y11" s="23"/>
      <c r="Z11" s="23">
        <v>0.8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>
        <v>0.5263157894736842</v>
      </c>
      <c r="AN11" s="23">
        <v>0.5</v>
      </c>
      <c r="AO11" s="23"/>
      <c r="AP11" s="23"/>
      <c r="AQ11" s="23"/>
      <c r="AR11" s="23"/>
      <c r="AS11" s="23"/>
      <c r="AT11" s="23"/>
      <c r="AU11" s="23"/>
      <c r="AV11" s="23">
        <v>0.5</v>
      </c>
      <c r="AW11" s="23"/>
      <c r="AX11" s="23"/>
      <c r="AY11" s="23">
        <v>0.8333333333333334</v>
      </c>
      <c r="AZ11" s="23"/>
      <c r="BA11" s="23"/>
      <c r="BB11" s="23">
        <v>0.8333333333333334</v>
      </c>
      <c r="BC11" s="23"/>
      <c r="BD11" s="23"/>
      <c r="BE11" s="23">
        <v>0.5</v>
      </c>
      <c r="BF11" s="23">
        <v>0.6666666666666666</v>
      </c>
      <c r="BG11" s="23"/>
      <c r="BH11" s="23"/>
      <c r="BI11" s="23"/>
      <c r="BJ11" s="23"/>
      <c r="BK11" s="23"/>
      <c r="BL11" s="23"/>
      <c r="BM11" s="23"/>
      <c r="BN11" s="23">
        <v>0.25</v>
      </c>
      <c r="BO11" s="23"/>
      <c r="BP11" s="23"/>
      <c r="BQ11" s="23">
        <v>0.37037037037037035</v>
      </c>
      <c r="BR11" s="23"/>
      <c r="BS11" s="23"/>
      <c r="BT11" s="23"/>
      <c r="BU11" s="23"/>
      <c r="BV11" s="23">
        <v>0.5</v>
      </c>
      <c r="BW11" s="23"/>
      <c r="BX11" s="23"/>
      <c r="BY11" s="23"/>
      <c r="BZ11" s="23">
        <v>0.3333333333333333</v>
      </c>
      <c r="CA11" s="23">
        <v>0.2413793103448276</v>
      </c>
      <c r="CB11" s="23"/>
      <c r="CC11" s="23"/>
      <c r="CD11" s="23"/>
      <c r="CE11" s="23"/>
      <c r="CF11" s="23"/>
    </row>
    <row r="12" spans="2:84" ht="12.75">
      <c r="B12" s="17" t="s">
        <v>339</v>
      </c>
      <c r="C12" s="12">
        <f t="shared" si="0"/>
        <v>15</v>
      </c>
      <c r="D12" s="16" t="s">
        <v>40</v>
      </c>
      <c r="E12" s="22">
        <f>SUMPRODUCT(SMALL(F12:CF12,{1;2;3;4;5;6;7;8;9;10}))</f>
        <v>4.273333333333333</v>
      </c>
      <c r="F12" s="23"/>
      <c r="G12" s="23"/>
      <c r="H12" s="23"/>
      <c r="I12" s="23"/>
      <c r="J12" s="23"/>
      <c r="K12" s="23"/>
      <c r="L12" s="23"/>
      <c r="M12" s="23"/>
      <c r="N12" s="23"/>
      <c r="O12" s="23">
        <v>0.75</v>
      </c>
      <c r="P12" s="23">
        <v>0.85</v>
      </c>
      <c r="Q12" s="24"/>
      <c r="R12" s="23"/>
      <c r="S12" s="23"/>
      <c r="T12" s="23">
        <v>0.3888888888888889</v>
      </c>
      <c r="U12" s="23"/>
      <c r="V12" s="23"/>
      <c r="W12" s="23"/>
      <c r="X12" s="23"/>
      <c r="Y12" s="23"/>
      <c r="Z12" s="23">
        <v>0.2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>
        <v>0.24</v>
      </c>
      <c r="AK12" s="23"/>
      <c r="AL12" s="23"/>
      <c r="AM12" s="23"/>
      <c r="AN12" s="23"/>
      <c r="AO12" s="23"/>
      <c r="AP12" s="23">
        <v>0.5</v>
      </c>
      <c r="AQ12" s="23"/>
      <c r="AR12" s="23"/>
      <c r="AS12" s="23">
        <v>0.5</v>
      </c>
      <c r="AT12" s="23"/>
      <c r="AU12" s="23">
        <v>1</v>
      </c>
      <c r="AV12" s="23"/>
      <c r="AW12" s="23"/>
      <c r="AX12" s="23"/>
      <c r="AY12" s="23">
        <v>0.5</v>
      </c>
      <c r="AZ12" s="23"/>
      <c r="BA12" s="23"/>
      <c r="BB12" s="23"/>
      <c r="BC12" s="23">
        <v>0.6</v>
      </c>
      <c r="BD12" s="23"/>
      <c r="BE12" s="23"/>
      <c r="BF12" s="23">
        <v>0.5</v>
      </c>
      <c r="BG12" s="23"/>
      <c r="BH12" s="23"/>
      <c r="BI12" s="23"/>
      <c r="BJ12" s="23"/>
      <c r="BK12" s="23"/>
      <c r="BL12" s="23"/>
      <c r="BM12" s="23"/>
      <c r="BN12" s="23"/>
      <c r="BO12" s="23"/>
      <c r="BP12" s="23">
        <v>0.5</v>
      </c>
      <c r="BQ12" s="23">
        <v>0.4444444444444444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>
        <v>0.5172413793103449</v>
      </c>
      <c r="CB12" s="23">
        <v>0.5</v>
      </c>
      <c r="CC12" s="23"/>
      <c r="CD12" s="23"/>
      <c r="CE12" s="23"/>
      <c r="CF12" s="23"/>
    </row>
    <row r="13" spans="2:84" ht="12.75">
      <c r="B13" s="17" t="s">
        <v>455</v>
      </c>
      <c r="C13" s="12">
        <f t="shared" si="0"/>
        <v>14</v>
      </c>
      <c r="D13" s="16" t="s">
        <v>41</v>
      </c>
      <c r="E13" s="22">
        <f>SUMPRODUCT(SMALL(F13:CF13,{1;2;3;4;5;6;7;8;9;10}))</f>
        <v>4.819978253047539</v>
      </c>
      <c r="F13" s="23"/>
      <c r="G13" s="23"/>
      <c r="H13" s="23"/>
      <c r="I13" s="23"/>
      <c r="J13" s="23"/>
      <c r="K13" s="23"/>
      <c r="L13" s="23"/>
      <c r="M13" s="23"/>
      <c r="N13" s="23"/>
      <c r="O13" s="23">
        <v>0.875</v>
      </c>
      <c r="P13" s="23">
        <v>0.75</v>
      </c>
      <c r="Q13" s="24"/>
      <c r="R13" s="23"/>
      <c r="S13" s="23"/>
      <c r="T13" s="23"/>
      <c r="U13" s="23"/>
      <c r="V13" s="23"/>
      <c r="W13" s="23"/>
      <c r="X13" s="23"/>
      <c r="Y13" s="23"/>
      <c r="Z13" s="23">
        <v>0.4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0.32</v>
      </c>
      <c r="AK13" s="23"/>
      <c r="AL13" s="23"/>
      <c r="AM13" s="23">
        <v>0.47368421052631576</v>
      </c>
      <c r="AN13" s="23"/>
      <c r="AO13" s="23">
        <v>0.4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>
        <v>0.6666666666666666</v>
      </c>
      <c r="AZ13" s="23"/>
      <c r="BA13" s="23"/>
      <c r="BB13" s="23">
        <v>0.6666666666666666</v>
      </c>
      <c r="BC13" s="23"/>
      <c r="BD13" s="23">
        <v>0.2</v>
      </c>
      <c r="BE13" s="23"/>
      <c r="BF13" s="23">
        <v>0.8333333333333334</v>
      </c>
      <c r="BG13" s="23"/>
      <c r="BH13" s="23"/>
      <c r="BI13" s="23"/>
      <c r="BJ13" s="23"/>
      <c r="BK13" s="23"/>
      <c r="BL13" s="23"/>
      <c r="BM13" s="23"/>
      <c r="BN13" s="23"/>
      <c r="BO13" s="23"/>
      <c r="BP13" s="23">
        <v>0.75</v>
      </c>
      <c r="BQ13" s="23">
        <v>0.5185185185185185</v>
      </c>
      <c r="BR13" s="23"/>
      <c r="BS13" s="23"/>
      <c r="BT13" s="23">
        <v>0.5882352941176471</v>
      </c>
      <c r="BU13" s="23"/>
      <c r="BV13" s="23"/>
      <c r="BW13" s="23"/>
      <c r="BX13" s="23"/>
      <c r="BY13" s="23"/>
      <c r="BZ13" s="23"/>
      <c r="CA13" s="23">
        <v>0.5862068965517241</v>
      </c>
      <c r="CB13" s="23"/>
      <c r="CC13" s="23"/>
      <c r="CD13" s="23"/>
      <c r="CE13" s="23"/>
      <c r="CF13" s="23"/>
    </row>
    <row r="14" spans="2:84" ht="12.75">
      <c r="B14" s="17" t="s">
        <v>454</v>
      </c>
      <c r="C14" s="12">
        <f t="shared" si="0"/>
        <v>18</v>
      </c>
      <c r="D14" s="16" t="s">
        <v>48</v>
      </c>
      <c r="E14" s="22">
        <f>SUMPRODUCT(SMALL(F14:CF14,{1;2;3;4;5;6;7;8;9;10}))</f>
        <v>5.1085403050108935</v>
      </c>
      <c r="F14" s="23"/>
      <c r="G14" s="23"/>
      <c r="H14" s="23">
        <v>1</v>
      </c>
      <c r="I14" s="23"/>
      <c r="J14" s="23"/>
      <c r="K14" s="23">
        <v>0.625</v>
      </c>
      <c r="L14" s="23"/>
      <c r="M14" s="23"/>
      <c r="N14" s="23"/>
      <c r="O14" s="23">
        <v>0.625</v>
      </c>
      <c r="P14" s="23">
        <v>0.7</v>
      </c>
      <c r="Q14" s="24"/>
      <c r="R14" s="23"/>
      <c r="S14" s="23"/>
      <c r="T14" s="23"/>
      <c r="U14" s="23"/>
      <c r="V14" s="23"/>
      <c r="W14" s="23"/>
      <c r="X14" s="23"/>
      <c r="Y14" s="23"/>
      <c r="Z14" s="23"/>
      <c r="AA14" s="23">
        <v>0.6666666666666666</v>
      </c>
      <c r="AB14" s="23"/>
      <c r="AC14" s="23"/>
      <c r="AD14" s="23"/>
      <c r="AE14" s="23"/>
      <c r="AF14" s="23">
        <v>0.6666666666666666</v>
      </c>
      <c r="AG14" s="23"/>
      <c r="AH14" s="23"/>
      <c r="AI14" s="23"/>
      <c r="AJ14" s="23">
        <v>0.28</v>
      </c>
      <c r="AK14" s="23"/>
      <c r="AL14" s="23">
        <v>1</v>
      </c>
      <c r="AM14" s="23"/>
      <c r="AN14" s="23"/>
      <c r="AO14" s="23">
        <v>0.6</v>
      </c>
      <c r="AP14" s="23">
        <v>0.25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>
        <v>0.7</v>
      </c>
      <c r="BD14" s="23">
        <v>0.6</v>
      </c>
      <c r="BE14" s="23"/>
      <c r="BF14" s="23"/>
      <c r="BG14" s="23"/>
      <c r="BH14" s="23"/>
      <c r="BI14" s="23">
        <v>0.5</v>
      </c>
      <c r="BJ14" s="23"/>
      <c r="BK14" s="23"/>
      <c r="BL14" s="23"/>
      <c r="BM14" s="23"/>
      <c r="BN14" s="23"/>
      <c r="BO14" s="23">
        <v>0.5</v>
      </c>
      <c r="BP14" s="23">
        <v>0.8333333333333334</v>
      </c>
      <c r="BQ14" s="23">
        <v>0.48148148148148145</v>
      </c>
      <c r="BR14" s="23"/>
      <c r="BS14" s="23"/>
      <c r="BT14" s="23">
        <v>0.6470588235294118</v>
      </c>
      <c r="BU14" s="23"/>
      <c r="BV14" s="23">
        <v>0.8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2:84" ht="12.75">
      <c r="B15" s="17" t="s">
        <v>275</v>
      </c>
      <c r="C15" s="12">
        <f t="shared" si="0"/>
        <v>10</v>
      </c>
      <c r="D15" s="16" t="s">
        <v>58</v>
      </c>
      <c r="E15" s="22">
        <f>SUMPRODUCT(SMALL(F15:CF15,{1;2;3;4;5;6;7;8;9;10}))</f>
        <v>5.874986648090097</v>
      </c>
      <c r="F15" s="23">
        <v>0.7272727272727273</v>
      </c>
      <c r="G15" s="23"/>
      <c r="H15" s="23"/>
      <c r="I15" s="23"/>
      <c r="J15" s="23">
        <v>0.5</v>
      </c>
      <c r="K15" s="23"/>
      <c r="L15" s="23"/>
      <c r="M15" s="23"/>
      <c r="N15" s="23"/>
      <c r="O15" s="23"/>
      <c r="P15" s="23"/>
      <c r="Q15" s="24"/>
      <c r="R15" s="23">
        <v>0.5</v>
      </c>
      <c r="S15" s="23"/>
      <c r="T15" s="23"/>
      <c r="U15" s="23"/>
      <c r="V15" s="23">
        <v>0.5</v>
      </c>
      <c r="W15" s="23"/>
      <c r="X15" s="23"/>
      <c r="Y15" s="23">
        <v>0.5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0.52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>
        <v>0.8518518518518519</v>
      </c>
      <c r="BR15" s="23"/>
      <c r="BS15" s="23">
        <v>0.5</v>
      </c>
      <c r="BT15" s="23"/>
      <c r="BU15" s="23"/>
      <c r="BV15" s="23"/>
      <c r="BW15" s="23"/>
      <c r="BX15" s="23"/>
      <c r="BY15" s="23">
        <v>1</v>
      </c>
      <c r="BZ15" s="23"/>
      <c r="CA15" s="23">
        <v>0.27586206896551724</v>
      </c>
      <c r="CB15" s="23"/>
      <c r="CC15" s="23"/>
      <c r="CD15" s="23"/>
      <c r="CE15" s="23"/>
      <c r="CF15" s="23"/>
    </row>
    <row r="16" spans="2:84" ht="12.75">
      <c r="B16" s="17" t="s">
        <v>241</v>
      </c>
      <c r="C16" s="12">
        <f t="shared" si="0"/>
        <v>11</v>
      </c>
      <c r="D16" s="16" t="s">
        <v>59</v>
      </c>
      <c r="E16" s="22">
        <f>SUMPRODUCT(SMALL(F16:CF16,{1;2;3;4;5;6;7;8;9;10}))</f>
        <v>7.131547691066748</v>
      </c>
      <c r="F16" s="23"/>
      <c r="G16" s="23"/>
      <c r="H16" s="23"/>
      <c r="I16" s="23"/>
      <c r="J16" s="23"/>
      <c r="K16" s="23">
        <v>0.875</v>
      </c>
      <c r="L16" s="23"/>
      <c r="M16" s="23"/>
      <c r="N16" s="23"/>
      <c r="O16" s="23"/>
      <c r="P16" s="23">
        <v>0.9</v>
      </c>
      <c r="Q16" s="24"/>
      <c r="R16" s="23"/>
      <c r="S16" s="23"/>
      <c r="T16" s="23">
        <v>0.7222222222222222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0.48</v>
      </c>
      <c r="AK16" s="23"/>
      <c r="AL16" s="23"/>
      <c r="AM16" s="23">
        <v>0.6842105263157895</v>
      </c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>
        <v>0.9</v>
      </c>
      <c r="BD16" s="23"/>
      <c r="BE16" s="23"/>
      <c r="BF16" s="23"/>
      <c r="BG16" s="23"/>
      <c r="BH16" s="23">
        <v>0.7777777777777778</v>
      </c>
      <c r="BI16" s="23"/>
      <c r="BJ16" s="23"/>
      <c r="BK16" s="23"/>
      <c r="BL16" s="23"/>
      <c r="BM16" s="23"/>
      <c r="BN16" s="23"/>
      <c r="BO16" s="23"/>
      <c r="BP16" s="23">
        <v>1</v>
      </c>
      <c r="BQ16" s="23">
        <v>0.8888888888888888</v>
      </c>
      <c r="BR16" s="23">
        <v>0.8</v>
      </c>
      <c r="BS16" s="23"/>
      <c r="BT16" s="23"/>
      <c r="BU16" s="23"/>
      <c r="BV16" s="23"/>
      <c r="BW16" s="23"/>
      <c r="BX16" s="23"/>
      <c r="BY16" s="23"/>
      <c r="BZ16" s="23"/>
      <c r="CA16" s="23">
        <v>0.10344827586206896</v>
      </c>
      <c r="CB16" s="23"/>
      <c r="CC16" s="23"/>
      <c r="CD16" s="23"/>
      <c r="CE16" s="23"/>
      <c r="CF16" s="23"/>
    </row>
    <row r="17" spans="2:84" ht="12.75">
      <c r="B17" s="18" t="s">
        <v>220</v>
      </c>
      <c r="C17" s="12">
        <f t="shared" si="0"/>
        <v>12</v>
      </c>
      <c r="D17" s="16" t="s">
        <v>60</v>
      </c>
      <c r="E17" s="22">
        <f>SUMPRODUCT(SMALL(F17:CF17,{1;2;3;4;5;6;7;8;9;10}))</f>
        <v>7.266514912478402</v>
      </c>
      <c r="F17" s="23"/>
      <c r="G17" s="23"/>
      <c r="H17" s="23"/>
      <c r="I17" s="23"/>
      <c r="J17" s="23"/>
      <c r="K17" s="23">
        <v>1</v>
      </c>
      <c r="L17" s="23"/>
      <c r="M17" s="23"/>
      <c r="N17" s="23"/>
      <c r="O17" s="23"/>
      <c r="P17" s="23">
        <v>0.95</v>
      </c>
      <c r="Q17" s="24"/>
      <c r="R17" s="23"/>
      <c r="S17" s="23"/>
      <c r="T17" s="23">
        <v>0.6666666666666666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0.68</v>
      </c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>
        <v>1</v>
      </c>
      <c r="BD17" s="23"/>
      <c r="BE17" s="23"/>
      <c r="BF17" s="23"/>
      <c r="BG17" s="23"/>
      <c r="BH17" s="23">
        <v>0.4444444444444444</v>
      </c>
      <c r="BI17" s="23"/>
      <c r="BJ17" s="23"/>
      <c r="BK17" s="23"/>
      <c r="BL17" s="23"/>
      <c r="BM17" s="23"/>
      <c r="BN17" s="23"/>
      <c r="BO17" s="23"/>
      <c r="BP17" s="23">
        <v>0.9166666666666666</v>
      </c>
      <c r="BQ17" s="23">
        <v>0.6296296296296297</v>
      </c>
      <c r="BR17" s="23">
        <v>0.9</v>
      </c>
      <c r="BS17" s="23"/>
      <c r="BT17" s="23">
        <v>0.9411764705882353</v>
      </c>
      <c r="BU17" s="23"/>
      <c r="BV17" s="23">
        <v>1</v>
      </c>
      <c r="BW17" s="23"/>
      <c r="BX17" s="23"/>
      <c r="BY17" s="23"/>
      <c r="BZ17" s="23"/>
      <c r="CA17" s="23">
        <v>0.13793103448275862</v>
      </c>
      <c r="CB17" s="23"/>
      <c r="CC17" s="23"/>
      <c r="CD17" s="23"/>
      <c r="CE17" s="23"/>
      <c r="CF17" s="23"/>
    </row>
    <row r="18" spans="2:84" ht="12.75">
      <c r="B18" s="17" t="s">
        <v>195</v>
      </c>
      <c r="C18" s="12">
        <f t="shared" si="0"/>
        <v>12</v>
      </c>
      <c r="D18" s="16" t="s">
        <v>61</v>
      </c>
      <c r="E18" s="22">
        <f>SUMPRODUCT(SMALL(F18:CF18,{1;2;3;4;5;6;7;8;9;10}))</f>
        <v>7.751124401913875</v>
      </c>
      <c r="F18" s="23">
        <v>0.45454545454545453</v>
      </c>
      <c r="G18" s="23"/>
      <c r="H18" s="23">
        <v>0.875</v>
      </c>
      <c r="I18" s="23"/>
      <c r="J18" s="23"/>
      <c r="K18" s="23">
        <v>0.75</v>
      </c>
      <c r="L18" s="23"/>
      <c r="M18" s="23"/>
      <c r="N18" s="23"/>
      <c r="O18" s="23"/>
      <c r="P18" s="23">
        <v>0.8</v>
      </c>
      <c r="Q18" s="24"/>
      <c r="R18" s="23"/>
      <c r="S18" s="23">
        <v>1</v>
      </c>
      <c r="T18" s="23"/>
      <c r="U18" s="23"/>
      <c r="V18" s="23"/>
      <c r="W18" s="23"/>
      <c r="X18" s="23"/>
      <c r="Y18" s="23"/>
      <c r="Z18" s="23">
        <v>0.6</v>
      </c>
      <c r="AA18" s="23">
        <v>1</v>
      </c>
      <c r="AB18" s="23"/>
      <c r="AC18" s="23"/>
      <c r="AD18" s="23"/>
      <c r="AE18" s="23"/>
      <c r="AF18" s="23">
        <v>1</v>
      </c>
      <c r="AG18" s="23"/>
      <c r="AH18" s="23"/>
      <c r="AI18" s="23"/>
      <c r="AJ18" s="23">
        <v>0.84</v>
      </c>
      <c r="AK18" s="23"/>
      <c r="AL18" s="23"/>
      <c r="AM18" s="23">
        <v>0.631578947368421</v>
      </c>
      <c r="AN18" s="23"/>
      <c r="AO18" s="23">
        <v>0.8</v>
      </c>
      <c r="AP18" s="23">
        <v>1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2:84" ht="12.75">
      <c r="B19" s="17" t="s">
        <v>153</v>
      </c>
      <c r="C19" s="12">
        <f t="shared" si="0"/>
        <v>7</v>
      </c>
      <c r="D19" s="16" t="s">
        <v>66</v>
      </c>
      <c r="E19" s="22">
        <f aca="true" t="shared" si="1" ref="E19:E52">SUM(F19:CF19)</f>
        <v>3.1868679050567597</v>
      </c>
      <c r="F19" s="23"/>
      <c r="G19" s="23"/>
      <c r="H19" s="23">
        <v>0.625</v>
      </c>
      <c r="I19" s="23"/>
      <c r="J19" s="23"/>
      <c r="K19" s="23"/>
      <c r="L19" s="23"/>
      <c r="M19" s="23"/>
      <c r="N19" s="23"/>
      <c r="O19" s="23"/>
      <c r="P19" s="23">
        <v>0.55</v>
      </c>
      <c r="Q19" s="24"/>
      <c r="R19" s="23"/>
      <c r="S19" s="23"/>
      <c r="T19" s="23">
        <v>0.3333333333333333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>
        <v>0.3157894736842105</v>
      </c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>
        <v>0.3333333333333333</v>
      </c>
      <c r="BG19" s="23"/>
      <c r="BH19" s="23"/>
      <c r="BI19" s="23"/>
      <c r="BJ19" s="23"/>
      <c r="BK19" s="23"/>
      <c r="BL19" s="23"/>
      <c r="BM19" s="23"/>
      <c r="BN19" s="23">
        <v>0.5</v>
      </c>
      <c r="BO19" s="23"/>
      <c r="BP19" s="23"/>
      <c r="BQ19" s="23"/>
      <c r="BR19" s="23"/>
      <c r="BS19" s="23"/>
      <c r="BT19" s="23">
        <v>0.5294117647058824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2:84" ht="12.75">
      <c r="B20" s="18" t="s">
        <v>179</v>
      </c>
      <c r="C20" s="12">
        <f t="shared" si="0"/>
        <v>7</v>
      </c>
      <c r="D20" s="16" t="s">
        <v>67</v>
      </c>
      <c r="E20" s="22">
        <f t="shared" si="1"/>
        <v>4.23234317481782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0.72</v>
      </c>
      <c r="AK20" s="23"/>
      <c r="AL20" s="23"/>
      <c r="AM20" s="23"/>
      <c r="AN20" s="23"/>
      <c r="AO20" s="23"/>
      <c r="AP20" s="23">
        <v>0.75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>
        <v>0.8</v>
      </c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>
        <v>0.5833333333333334</v>
      </c>
      <c r="BQ20" s="23">
        <v>0.4074074074074074</v>
      </c>
      <c r="BR20" s="23"/>
      <c r="BS20" s="23"/>
      <c r="BT20" s="23">
        <v>0.7647058823529411</v>
      </c>
      <c r="BU20" s="23"/>
      <c r="BV20" s="23"/>
      <c r="BW20" s="23"/>
      <c r="BX20" s="23"/>
      <c r="BY20" s="23"/>
      <c r="BZ20" s="23"/>
      <c r="CA20" s="23">
        <v>0.20689655172413793</v>
      </c>
      <c r="CB20" s="23"/>
      <c r="CC20" s="23"/>
      <c r="CD20" s="23"/>
      <c r="CE20" s="23"/>
      <c r="CF20" s="23"/>
    </row>
    <row r="21" spans="2:84" ht="12.75">
      <c r="B21" s="18" t="s">
        <v>256</v>
      </c>
      <c r="C21" s="12">
        <f t="shared" si="0"/>
        <v>7</v>
      </c>
      <c r="D21" s="16" t="s">
        <v>79</v>
      </c>
      <c r="E21" s="22">
        <f t="shared" si="1"/>
        <v>5.010051085568327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>
        <v>0.64</v>
      </c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>
        <v>1</v>
      </c>
      <c r="BC21" s="23"/>
      <c r="BD21" s="23"/>
      <c r="BE21" s="23"/>
      <c r="BF21" s="23"/>
      <c r="BG21" s="23"/>
      <c r="BH21" s="23"/>
      <c r="BI21" s="23"/>
      <c r="BJ21" s="23"/>
      <c r="BK21" s="23"/>
      <c r="BL21" s="23">
        <v>0.5</v>
      </c>
      <c r="BM21" s="23"/>
      <c r="BN21" s="23"/>
      <c r="BO21" s="23"/>
      <c r="BP21" s="23"/>
      <c r="BQ21" s="23">
        <v>0.7407407407407407</v>
      </c>
      <c r="BR21" s="23">
        <v>1</v>
      </c>
      <c r="BS21" s="23"/>
      <c r="BT21" s="23"/>
      <c r="BU21" s="23"/>
      <c r="BV21" s="23"/>
      <c r="BW21" s="23"/>
      <c r="BX21" s="23"/>
      <c r="BY21" s="23">
        <v>0.75</v>
      </c>
      <c r="BZ21" s="23"/>
      <c r="CA21" s="23">
        <v>0.3793103448275862</v>
      </c>
      <c r="CB21" s="23"/>
      <c r="CC21" s="23"/>
      <c r="CD21" s="23"/>
      <c r="CE21" s="23"/>
      <c r="CF21" s="23"/>
    </row>
    <row r="22" spans="2:84" ht="12.75">
      <c r="B22" s="17" t="s">
        <v>436</v>
      </c>
      <c r="C22" s="12">
        <f t="shared" si="0"/>
        <v>6</v>
      </c>
      <c r="D22" s="16" t="s">
        <v>80</v>
      </c>
      <c r="E22" s="22">
        <f t="shared" si="1"/>
        <v>1.5468409586056646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>
        <v>0.5</v>
      </c>
      <c r="BC22" s="23"/>
      <c r="BD22" s="23"/>
      <c r="BE22" s="23"/>
      <c r="BF22" s="23"/>
      <c r="BG22" s="23"/>
      <c r="BH22" s="23">
        <v>0.2222222222222222</v>
      </c>
      <c r="BI22" s="23"/>
      <c r="BJ22" s="23"/>
      <c r="BK22" s="23"/>
      <c r="BL22" s="23"/>
      <c r="BM22" s="23"/>
      <c r="BN22" s="23"/>
      <c r="BO22" s="23"/>
      <c r="BP22" s="23"/>
      <c r="BQ22" s="23">
        <v>0.14814814814814814</v>
      </c>
      <c r="BR22" s="23">
        <v>0.2</v>
      </c>
      <c r="BS22" s="23"/>
      <c r="BT22" s="23">
        <v>0.17647058823529413</v>
      </c>
      <c r="BU22" s="23"/>
      <c r="BV22" s="23">
        <v>0.3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2:84" ht="12.75">
      <c r="B23" s="17" t="s">
        <v>11</v>
      </c>
      <c r="C23" s="12">
        <f t="shared" si="0"/>
        <v>6</v>
      </c>
      <c r="D23" s="16" t="s">
        <v>81</v>
      </c>
      <c r="E23" s="22">
        <f t="shared" si="1"/>
        <v>2.6</v>
      </c>
      <c r="F23" s="23"/>
      <c r="G23" s="23"/>
      <c r="H23" s="23"/>
      <c r="I23" s="23">
        <v>0.5</v>
      </c>
      <c r="J23" s="23"/>
      <c r="K23" s="23"/>
      <c r="L23" s="23">
        <v>0.5</v>
      </c>
      <c r="M23" s="23"/>
      <c r="N23" s="23"/>
      <c r="O23" s="23"/>
      <c r="P23" s="23">
        <v>0.1</v>
      </c>
      <c r="Q23" s="24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0.5</v>
      </c>
      <c r="AD23" s="23"/>
      <c r="AE23" s="23">
        <v>0.5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0.5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2:84" ht="12.75">
      <c r="B24" s="17" t="s">
        <v>293</v>
      </c>
      <c r="C24" s="12">
        <f t="shared" si="0"/>
        <v>6</v>
      </c>
      <c r="D24" s="16" t="s">
        <v>82</v>
      </c>
      <c r="E24" s="22">
        <f t="shared" si="1"/>
        <v>3.6130469852792904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3"/>
      <c r="S24" s="23"/>
      <c r="T24" s="23">
        <v>0.6111111111111112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0.4</v>
      </c>
      <c r="AK24" s="23"/>
      <c r="AL24" s="23"/>
      <c r="AM24" s="23">
        <v>0.5789473684210527</v>
      </c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>
        <v>0.5555555555555556</v>
      </c>
      <c r="BI24" s="23"/>
      <c r="BJ24" s="23"/>
      <c r="BK24" s="23"/>
      <c r="BL24" s="23"/>
      <c r="BM24" s="23"/>
      <c r="BN24" s="23"/>
      <c r="BO24" s="23"/>
      <c r="BP24" s="23"/>
      <c r="BQ24" s="23">
        <v>0.7777777777777778</v>
      </c>
      <c r="BR24" s="23"/>
      <c r="BS24" s="23"/>
      <c r="BT24" s="23"/>
      <c r="BU24" s="23"/>
      <c r="BV24" s="23"/>
      <c r="BW24" s="23"/>
      <c r="BX24" s="23"/>
      <c r="BY24" s="23"/>
      <c r="BZ24" s="23"/>
      <c r="CA24" s="23">
        <v>0.6896551724137931</v>
      </c>
      <c r="CB24" s="23"/>
      <c r="CC24" s="23"/>
      <c r="CD24" s="23"/>
      <c r="CE24" s="23"/>
      <c r="CF24" s="23"/>
    </row>
    <row r="25" spans="2:84" ht="12.75">
      <c r="B25" s="17" t="s">
        <v>340</v>
      </c>
      <c r="C25" s="12">
        <f t="shared" si="0"/>
        <v>6</v>
      </c>
      <c r="D25" s="16" t="s">
        <v>89</v>
      </c>
      <c r="E25" s="22">
        <f t="shared" si="1"/>
        <v>3.9216831350406665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3"/>
      <c r="S25" s="23"/>
      <c r="T25" s="23">
        <v>0.5555555555555556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>
        <v>0.44</v>
      </c>
      <c r="AK25" s="23"/>
      <c r="AL25" s="23"/>
      <c r="AM25" s="23">
        <v>0.7894736842105263</v>
      </c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>
        <v>0.6666666666666666</v>
      </c>
      <c r="BI25" s="23"/>
      <c r="BJ25" s="23"/>
      <c r="BK25" s="23"/>
      <c r="BL25" s="23"/>
      <c r="BM25" s="23"/>
      <c r="BN25" s="23"/>
      <c r="BO25" s="23"/>
      <c r="BP25" s="23"/>
      <c r="BQ25" s="23">
        <v>0.8148148148148148</v>
      </c>
      <c r="BR25" s="23"/>
      <c r="BS25" s="23"/>
      <c r="BT25" s="23"/>
      <c r="BU25" s="23"/>
      <c r="BV25" s="23"/>
      <c r="BW25" s="23"/>
      <c r="BX25" s="23"/>
      <c r="BY25" s="23"/>
      <c r="BZ25" s="23"/>
      <c r="CA25" s="23">
        <v>0.6551724137931034</v>
      </c>
      <c r="CB25" s="23"/>
      <c r="CC25" s="23"/>
      <c r="CD25" s="23"/>
      <c r="CE25" s="23"/>
      <c r="CF25" s="23"/>
    </row>
    <row r="26" spans="2:84" ht="12.75">
      <c r="B26" s="17" t="s">
        <v>240</v>
      </c>
      <c r="C26" s="12">
        <f t="shared" si="0"/>
        <v>5</v>
      </c>
      <c r="D26" s="16" t="s">
        <v>90</v>
      </c>
      <c r="E26" s="22">
        <f t="shared" si="1"/>
        <v>1.5071142459073494</v>
      </c>
      <c r="F26" s="23">
        <v>0.2727272727272727</v>
      </c>
      <c r="G26" s="23"/>
      <c r="H26" s="23">
        <v>0.375</v>
      </c>
      <c r="I26" s="23"/>
      <c r="J26" s="23"/>
      <c r="K26" s="23"/>
      <c r="L26" s="23"/>
      <c r="M26" s="23"/>
      <c r="N26" s="23"/>
      <c r="O26" s="23"/>
      <c r="P26" s="23">
        <v>0.3</v>
      </c>
      <c r="Q26" s="24"/>
      <c r="R26" s="23"/>
      <c r="S26" s="23"/>
      <c r="T26" s="23">
        <v>0.1111111111111111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>
        <v>0.4482758620689655</v>
      </c>
      <c r="CB26" s="23"/>
      <c r="CC26" s="23"/>
      <c r="CD26" s="23"/>
      <c r="CE26" s="23"/>
      <c r="CF26" s="23"/>
    </row>
    <row r="27" spans="2:84" ht="12.75">
      <c r="B27" s="18" t="s">
        <v>56</v>
      </c>
      <c r="C27" s="12">
        <f t="shared" si="0"/>
        <v>5</v>
      </c>
      <c r="D27" s="16" t="s">
        <v>93</v>
      </c>
      <c r="E27" s="22">
        <f t="shared" si="1"/>
        <v>3.111111111111111</v>
      </c>
      <c r="F27" s="23"/>
      <c r="G27" s="23"/>
      <c r="H27" s="23"/>
      <c r="I27" s="23"/>
      <c r="J27" s="23"/>
      <c r="K27" s="23"/>
      <c r="L27" s="23"/>
      <c r="M27" s="23"/>
      <c r="N27" s="23"/>
      <c r="O27" s="23">
        <v>0.5</v>
      </c>
      <c r="P27" s="23"/>
      <c r="Q27" s="24"/>
      <c r="R27" s="23"/>
      <c r="S27" s="23"/>
      <c r="T27" s="23">
        <v>0.4444444444444444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>
        <v>0.6666666666666666</v>
      </c>
      <c r="BQ27" s="23"/>
      <c r="BR27" s="23"/>
      <c r="BS27" s="23"/>
      <c r="BT27" s="23">
        <v>1</v>
      </c>
      <c r="BU27" s="23"/>
      <c r="BV27" s="23"/>
      <c r="BW27" s="23"/>
      <c r="BX27" s="23"/>
      <c r="BY27" s="23">
        <v>0.5</v>
      </c>
      <c r="BZ27" s="23"/>
      <c r="CA27" s="23"/>
      <c r="CB27" s="23"/>
      <c r="CC27" s="23"/>
      <c r="CD27" s="23"/>
      <c r="CE27" s="23"/>
      <c r="CF27" s="23"/>
    </row>
    <row r="28" spans="2:84" ht="12.75">
      <c r="B28" s="17" t="s">
        <v>152</v>
      </c>
      <c r="C28" s="12">
        <f t="shared" si="0"/>
        <v>5</v>
      </c>
      <c r="D28" s="16" t="s">
        <v>131</v>
      </c>
      <c r="E28" s="22">
        <f t="shared" si="1"/>
        <v>3.3084089534180277</v>
      </c>
      <c r="F28" s="23"/>
      <c r="G28" s="23"/>
      <c r="H28" s="23"/>
      <c r="I28" s="23"/>
      <c r="J28" s="23"/>
      <c r="K28" s="23"/>
      <c r="L28" s="23"/>
      <c r="M28" s="23"/>
      <c r="N28" s="23">
        <v>1</v>
      </c>
      <c r="O28" s="23"/>
      <c r="P28" s="23">
        <v>0.6</v>
      </c>
      <c r="Q28" s="24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>
        <v>0.42105263157894735</v>
      </c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>
        <v>0.6666666666666666</v>
      </c>
      <c r="BR28" s="23"/>
      <c r="BS28" s="23"/>
      <c r="BT28" s="23"/>
      <c r="BU28" s="23"/>
      <c r="BV28" s="23"/>
      <c r="BW28" s="23"/>
      <c r="BX28" s="23"/>
      <c r="BY28" s="23"/>
      <c r="BZ28" s="23"/>
      <c r="CA28" s="23">
        <v>0.6206896551724138</v>
      </c>
      <c r="CB28" s="23"/>
      <c r="CC28" s="23"/>
      <c r="CD28" s="23"/>
      <c r="CE28" s="23"/>
      <c r="CF28" s="23"/>
    </row>
    <row r="29" spans="2:84" ht="12.75">
      <c r="B29" s="17" t="s">
        <v>118</v>
      </c>
      <c r="C29" s="12">
        <f t="shared" si="0"/>
        <v>5</v>
      </c>
      <c r="D29" s="16" t="s">
        <v>132</v>
      </c>
      <c r="E29" s="22">
        <f t="shared" si="1"/>
        <v>3.8129743899979833</v>
      </c>
      <c r="F29" s="23"/>
      <c r="G29" s="23"/>
      <c r="H29" s="23"/>
      <c r="I29" s="23"/>
      <c r="J29" s="23"/>
      <c r="K29" s="23"/>
      <c r="L29" s="23"/>
      <c r="M29" s="23"/>
      <c r="N29" s="23"/>
      <c r="O29" s="23">
        <v>1</v>
      </c>
      <c r="P29" s="23"/>
      <c r="Q29" s="24"/>
      <c r="R29" s="23"/>
      <c r="S29" s="23"/>
      <c r="T29" s="23">
        <v>0.9444444444444444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0.56</v>
      </c>
      <c r="AK29" s="23"/>
      <c r="AL29" s="23"/>
      <c r="AM29" s="23">
        <v>0.8947368421052632</v>
      </c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>
        <v>0.41379310344827586</v>
      </c>
      <c r="CB29" s="23"/>
      <c r="CC29" s="23"/>
      <c r="CD29" s="23"/>
      <c r="CE29" s="23"/>
      <c r="CF29" s="23"/>
    </row>
    <row r="30" spans="2:84" ht="12.75">
      <c r="B30" s="17" t="s">
        <v>398</v>
      </c>
      <c r="C30" s="12">
        <f t="shared" si="0"/>
        <v>5</v>
      </c>
      <c r="D30" s="16" t="s">
        <v>139</v>
      </c>
      <c r="E30" s="22">
        <f t="shared" si="1"/>
        <v>3.8746198830409355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3"/>
      <c r="S30" s="23"/>
      <c r="T30" s="23">
        <v>0.7777777777777778</v>
      </c>
      <c r="U30" s="23"/>
      <c r="V30" s="23"/>
      <c r="W30" s="23"/>
      <c r="X30" s="23"/>
      <c r="Y30" s="23"/>
      <c r="Z30" s="23">
        <v>1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0.36</v>
      </c>
      <c r="AK30" s="23"/>
      <c r="AL30" s="23"/>
      <c r="AM30" s="23">
        <v>0.7368421052631579</v>
      </c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>
        <v>1</v>
      </c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2:84" ht="12.75">
      <c r="B31" s="17" t="s">
        <v>312</v>
      </c>
      <c r="C31" s="12">
        <f t="shared" si="0"/>
        <v>5</v>
      </c>
      <c r="D31" s="16" t="s">
        <v>140</v>
      </c>
      <c r="E31" s="22">
        <f t="shared" si="1"/>
        <v>3.923784839606341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>
        <v>1</v>
      </c>
      <c r="AZ31" s="23"/>
      <c r="BA31" s="23"/>
      <c r="BB31" s="23"/>
      <c r="BC31" s="23"/>
      <c r="BD31" s="23"/>
      <c r="BE31" s="23"/>
      <c r="BF31" s="23"/>
      <c r="BG31" s="23">
        <v>0.5</v>
      </c>
      <c r="BH31" s="23"/>
      <c r="BI31" s="23"/>
      <c r="BJ31" s="23"/>
      <c r="BK31" s="23"/>
      <c r="BL31" s="23"/>
      <c r="BM31" s="23"/>
      <c r="BN31" s="23"/>
      <c r="BO31" s="23"/>
      <c r="BP31" s="23"/>
      <c r="BQ31" s="23">
        <v>0.7037037037037037</v>
      </c>
      <c r="BR31" s="23"/>
      <c r="BS31" s="23"/>
      <c r="BT31" s="23">
        <v>0.8235294117647058</v>
      </c>
      <c r="BU31" s="23"/>
      <c r="BV31" s="23"/>
      <c r="BW31" s="23"/>
      <c r="BX31" s="23"/>
      <c r="BY31" s="23"/>
      <c r="BZ31" s="23"/>
      <c r="CA31" s="23">
        <v>0.896551724137931</v>
      </c>
      <c r="CB31" s="23"/>
      <c r="CC31" s="23"/>
      <c r="CD31" s="23"/>
      <c r="CE31" s="23"/>
      <c r="CF31" s="23"/>
    </row>
    <row r="32" spans="2:84" ht="12.75">
      <c r="B32" s="18" t="s">
        <v>331</v>
      </c>
      <c r="C32" s="12">
        <f t="shared" si="0"/>
        <v>5</v>
      </c>
      <c r="D32" s="16" t="s">
        <v>141</v>
      </c>
      <c r="E32" s="22">
        <f t="shared" si="1"/>
        <v>4.274766540174888</v>
      </c>
      <c r="F32" s="23">
        <v>0.6363636363636364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>
        <v>0.76</v>
      </c>
      <c r="AK32" s="23"/>
      <c r="AL32" s="23"/>
      <c r="AM32" s="23">
        <v>0.9473684210526315</v>
      </c>
      <c r="AN32" s="23"/>
      <c r="AO32" s="23">
        <v>1</v>
      </c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>
        <v>0.9310344827586207</v>
      </c>
      <c r="CB32" s="23"/>
      <c r="CC32" s="23"/>
      <c r="CD32" s="23"/>
      <c r="CE32" s="23"/>
      <c r="CF32" s="23"/>
    </row>
    <row r="33" spans="2:84" ht="12.75">
      <c r="B33" s="17" t="s">
        <v>322</v>
      </c>
      <c r="C33" s="12">
        <f t="shared" si="0"/>
        <v>5</v>
      </c>
      <c r="D33" s="16" t="s">
        <v>155</v>
      </c>
      <c r="E33" s="22">
        <f t="shared" si="1"/>
        <v>4.560250783699059</v>
      </c>
      <c r="F33" s="23">
        <v>0.8181818181818182</v>
      </c>
      <c r="G33" s="23"/>
      <c r="H33" s="23"/>
      <c r="I33" s="23"/>
      <c r="J33" s="23"/>
      <c r="K33" s="23"/>
      <c r="L33" s="23"/>
      <c r="M33" s="23"/>
      <c r="N33" s="23"/>
      <c r="O33" s="23"/>
      <c r="P33" s="23">
        <v>1</v>
      </c>
      <c r="Q33" s="24"/>
      <c r="R33" s="23"/>
      <c r="S33" s="23"/>
      <c r="T33" s="23">
        <v>1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>
        <v>0.88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>
        <v>0.8620689655172413</v>
      </c>
      <c r="CB33" s="23"/>
      <c r="CC33" s="23"/>
      <c r="CD33" s="23"/>
      <c r="CE33" s="23"/>
      <c r="CF33" s="23"/>
    </row>
    <row r="34" spans="2:84" ht="12.75">
      <c r="B34" s="17" t="s">
        <v>37</v>
      </c>
      <c r="C34" s="12">
        <f t="shared" si="0"/>
        <v>4</v>
      </c>
      <c r="D34" s="16" t="s">
        <v>156</v>
      </c>
      <c r="E34" s="22">
        <f t="shared" si="1"/>
        <v>0.8255555555555556</v>
      </c>
      <c r="F34" s="23"/>
      <c r="G34" s="23"/>
      <c r="H34" s="23"/>
      <c r="I34" s="23"/>
      <c r="J34" s="23"/>
      <c r="K34" s="23"/>
      <c r="L34" s="23"/>
      <c r="M34" s="23"/>
      <c r="N34" s="23"/>
      <c r="O34" s="23">
        <v>0.25</v>
      </c>
      <c r="P34" s="23">
        <v>0.4</v>
      </c>
      <c r="Q34" s="24"/>
      <c r="R34" s="23"/>
      <c r="S34" s="23"/>
      <c r="T34" s="23">
        <v>0.05555555555555555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>
        <v>0.12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</row>
    <row r="35" spans="2:84" ht="12.75">
      <c r="B35" s="17" t="s">
        <v>259</v>
      </c>
      <c r="C35" s="12">
        <f aca="true" t="shared" si="2" ref="C35:C52">COUNTA(F35:CF35)</f>
        <v>4</v>
      </c>
      <c r="D35" s="16" t="s">
        <v>229</v>
      </c>
      <c r="E35" s="22">
        <f t="shared" si="1"/>
        <v>1.2696078431372548</v>
      </c>
      <c r="F35" s="23"/>
      <c r="G35" s="23"/>
      <c r="H35" s="23">
        <v>0.25</v>
      </c>
      <c r="I35" s="23"/>
      <c r="J35" s="23"/>
      <c r="K35" s="23"/>
      <c r="L35" s="23"/>
      <c r="M35" s="23"/>
      <c r="N35" s="23"/>
      <c r="O35" s="23"/>
      <c r="P35" s="23"/>
      <c r="Q35" s="24"/>
      <c r="R35" s="23"/>
      <c r="S35" s="23"/>
      <c r="T35" s="23"/>
      <c r="U35" s="23">
        <v>0.5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>
        <v>0.16666666666666666</v>
      </c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>
        <v>0.35294117647058826</v>
      </c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</row>
    <row r="36" spans="2:84" ht="12.75">
      <c r="B36" s="17" t="s">
        <v>453</v>
      </c>
      <c r="C36" s="12">
        <f t="shared" si="2"/>
        <v>4</v>
      </c>
      <c r="D36" s="16" t="s">
        <v>236</v>
      </c>
      <c r="E36" s="22">
        <f t="shared" si="1"/>
        <v>2.837420178799489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>
        <v>0.5925925925925926</v>
      </c>
      <c r="BR36" s="23"/>
      <c r="BS36" s="23"/>
      <c r="BT36" s="23"/>
      <c r="BU36" s="23"/>
      <c r="BV36" s="23">
        <v>0.9</v>
      </c>
      <c r="BW36" s="23"/>
      <c r="BX36" s="23"/>
      <c r="BY36" s="23"/>
      <c r="BZ36" s="23">
        <v>1</v>
      </c>
      <c r="CA36" s="23">
        <v>0.3448275862068966</v>
      </c>
      <c r="CB36" s="23"/>
      <c r="CC36" s="23"/>
      <c r="CD36" s="23"/>
      <c r="CE36" s="23"/>
      <c r="CF36" s="23"/>
    </row>
    <row r="37" spans="2:84" ht="12.75">
      <c r="B37" s="18" t="s">
        <v>416</v>
      </c>
      <c r="C37" s="12">
        <f t="shared" si="2"/>
        <v>4</v>
      </c>
      <c r="D37" s="16" t="s">
        <v>247</v>
      </c>
      <c r="E37" s="22">
        <f t="shared" si="1"/>
        <v>3.393103448275862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>
        <v>0.6</v>
      </c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>
        <v>1</v>
      </c>
      <c r="BI37" s="23"/>
      <c r="BJ37" s="23"/>
      <c r="BK37" s="23"/>
      <c r="BL37" s="23"/>
      <c r="BM37" s="23"/>
      <c r="BN37" s="23"/>
      <c r="BO37" s="23"/>
      <c r="BP37" s="23"/>
      <c r="BQ37" s="23">
        <v>1</v>
      </c>
      <c r="BR37" s="23"/>
      <c r="BS37" s="23"/>
      <c r="BT37" s="23"/>
      <c r="BU37" s="23"/>
      <c r="BV37" s="23"/>
      <c r="BW37" s="23"/>
      <c r="BX37" s="23"/>
      <c r="BY37" s="23"/>
      <c r="BZ37" s="23"/>
      <c r="CA37" s="23">
        <v>0.7931034482758621</v>
      </c>
      <c r="CB37" s="23"/>
      <c r="CC37" s="23"/>
      <c r="CD37" s="23"/>
      <c r="CE37" s="23"/>
      <c r="CF37" s="23"/>
    </row>
    <row r="38" spans="2:84" ht="12.75">
      <c r="B38" s="17" t="s">
        <v>367</v>
      </c>
      <c r="C38" s="12">
        <f t="shared" si="2"/>
        <v>3</v>
      </c>
      <c r="D38" s="16" t="s">
        <v>248</v>
      </c>
      <c r="E38" s="22">
        <f t="shared" si="1"/>
        <v>2.4296296296296296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>
        <v>0.8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>
        <v>0.9629629629629629</v>
      </c>
      <c r="BR38" s="23"/>
      <c r="BS38" s="23"/>
      <c r="BT38" s="23"/>
      <c r="BU38" s="23"/>
      <c r="BV38" s="23"/>
      <c r="BW38" s="23"/>
      <c r="BX38" s="23"/>
      <c r="BY38" s="23"/>
      <c r="BZ38" s="23">
        <v>0.6666666666666666</v>
      </c>
      <c r="CA38" s="23"/>
      <c r="CB38" s="23"/>
      <c r="CC38" s="23"/>
      <c r="CD38" s="23"/>
      <c r="CE38" s="23"/>
      <c r="CF38" s="23"/>
    </row>
    <row r="39" spans="2:84" ht="12.75">
      <c r="B39" s="18" t="s">
        <v>292</v>
      </c>
      <c r="C39" s="12">
        <f t="shared" si="2"/>
        <v>3</v>
      </c>
      <c r="D39" s="16" t="s">
        <v>249</v>
      </c>
      <c r="E39" s="22">
        <f t="shared" si="1"/>
        <v>2.6198830409356724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3"/>
      <c r="S39" s="23"/>
      <c r="T39" s="23">
        <v>0.8888888888888888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>
        <v>0.8421052631578947</v>
      </c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>
        <v>0.8888888888888888</v>
      </c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</row>
    <row r="40" spans="2:84" ht="12.75">
      <c r="B40" s="18" t="s">
        <v>458</v>
      </c>
      <c r="C40" s="12">
        <f t="shared" si="2"/>
        <v>2</v>
      </c>
      <c r="D40" s="16" t="s">
        <v>250</v>
      </c>
      <c r="E40" s="22">
        <f t="shared" si="1"/>
        <v>1.054766734279919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>
        <v>0.8823529411764706</v>
      </c>
      <c r="BU40" s="23"/>
      <c r="BV40" s="23"/>
      <c r="BW40" s="23"/>
      <c r="BX40" s="23"/>
      <c r="BY40" s="23"/>
      <c r="BZ40" s="23"/>
      <c r="CA40" s="23">
        <v>0.1724137931034483</v>
      </c>
      <c r="CB40" s="23"/>
      <c r="CC40" s="23"/>
      <c r="CD40" s="23"/>
      <c r="CE40" s="23"/>
      <c r="CF40" s="23"/>
    </row>
    <row r="41" spans="2:84" ht="12.75">
      <c r="B41" s="17" t="s">
        <v>452</v>
      </c>
      <c r="C41" s="12">
        <f t="shared" si="2"/>
        <v>2</v>
      </c>
      <c r="D41" s="16" t="s">
        <v>251</v>
      </c>
      <c r="E41" s="22">
        <f t="shared" si="1"/>
        <v>1.261437908496732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>
        <v>0.5555555555555556</v>
      </c>
      <c r="BR41" s="23"/>
      <c r="BS41" s="23"/>
      <c r="BT41" s="23">
        <v>0.7058823529411765</v>
      </c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2:84" ht="12.75">
      <c r="B42" s="18" t="s">
        <v>76</v>
      </c>
      <c r="C42" s="12">
        <f t="shared" si="2"/>
        <v>2</v>
      </c>
      <c r="D42" s="16" t="s">
        <v>262</v>
      </c>
      <c r="E42" s="22">
        <f t="shared" si="1"/>
        <v>1.2703448275862068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0.96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>
        <v>0.3103448275862069</v>
      </c>
      <c r="CB42" s="23"/>
      <c r="CC42" s="23"/>
      <c r="CD42" s="23"/>
      <c r="CE42" s="23"/>
      <c r="CF42" s="23"/>
    </row>
    <row r="43" spans="2:84" ht="12.75">
      <c r="B43" s="17" t="s">
        <v>138</v>
      </c>
      <c r="C43" s="12">
        <f t="shared" si="2"/>
        <v>2</v>
      </c>
      <c r="D43" s="16" t="s">
        <v>263</v>
      </c>
      <c r="E43" s="22">
        <f t="shared" si="1"/>
        <v>1.2827586206896553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>
        <v>0.8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>
        <v>0.4827586206896552</v>
      </c>
      <c r="CB43" s="23"/>
      <c r="CC43" s="23"/>
      <c r="CD43" s="23"/>
      <c r="CE43" s="23"/>
      <c r="CF43" s="23"/>
    </row>
    <row r="44" spans="2:84" ht="12.75">
      <c r="B44" s="17" t="s">
        <v>188</v>
      </c>
      <c r="C44" s="12">
        <f t="shared" si="2"/>
        <v>2</v>
      </c>
      <c r="D44" s="16" t="s">
        <v>264</v>
      </c>
      <c r="E44" s="22">
        <f t="shared" si="1"/>
        <v>1.510971786833856</v>
      </c>
      <c r="F44" s="23">
        <v>0.5454545454545454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>
        <v>0.9655172413793104</v>
      </c>
      <c r="CB44" s="23"/>
      <c r="CC44" s="23"/>
      <c r="CD44" s="23"/>
      <c r="CE44" s="23"/>
      <c r="CF44" s="23"/>
    </row>
    <row r="45" spans="2:84" ht="12.75">
      <c r="B45" s="17" t="s">
        <v>78</v>
      </c>
      <c r="C45" s="12">
        <f t="shared" si="2"/>
        <v>2</v>
      </c>
      <c r="D45" s="16" t="s">
        <v>271</v>
      </c>
      <c r="E45" s="22">
        <f t="shared" si="1"/>
        <v>2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>
        <v>1</v>
      </c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>
        <v>1</v>
      </c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</row>
    <row r="46" spans="2:84" ht="12.75">
      <c r="B46" s="18" t="s">
        <v>243</v>
      </c>
      <c r="C46" s="12">
        <f t="shared" si="2"/>
        <v>1</v>
      </c>
      <c r="D46" s="16" t="s">
        <v>272</v>
      </c>
      <c r="E46" s="22">
        <f t="shared" si="1"/>
        <v>0.8333333333333334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3"/>
      <c r="S46" s="23"/>
      <c r="T46" s="23">
        <v>0.8333333333333334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</row>
    <row r="47" spans="2:84" ht="12.75">
      <c r="B47" s="17" t="s">
        <v>310</v>
      </c>
      <c r="C47" s="12">
        <f t="shared" si="2"/>
        <v>1</v>
      </c>
      <c r="D47" s="16" t="s">
        <v>276</v>
      </c>
      <c r="E47" s="22">
        <f t="shared" si="1"/>
        <v>0.9090909090909091</v>
      </c>
      <c r="F47" s="23">
        <v>0.9090909090909091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spans="2:84" ht="12.75">
      <c r="B48" s="18" t="s">
        <v>417</v>
      </c>
      <c r="C48" s="12">
        <f t="shared" si="2"/>
        <v>1</v>
      </c>
      <c r="D48" s="16" t="s">
        <v>345</v>
      </c>
      <c r="E48" s="22">
        <f t="shared" si="1"/>
        <v>0.92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>
        <v>0.92</v>
      </c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</row>
    <row r="49" spans="2:84" ht="12.75">
      <c r="B49" s="17" t="s">
        <v>74</v>
      </c>
      <c r="C49" s="12">
        <f t="shared" si="2"/>
        <v>1</v>
      </c>
      <c r="D49" s="16" t="s">
        <v>346</v>
      </c>
      <c r="E49" s="22">
        <f t="shared" si="1"/>
        <v>0.9259259259259259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>
        <v>0.9259259259259259</v>
      </c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</row>
    <row r="50" spans="2:84" ht="12.75">
      <c r="B50" s="18" t="s">
        <v>223</v>
      </c>
      <c r="C50" s="12">
        <f t="shared" si="2"/>
        <v>1</v>
      </c>
      <c r="D50" s="16" t="s">
        <v>347</v>
      </c>
      <c r="E50" s="22">
        <f t="shared" si="1"/>
        <v>1</v>
      </c>
      <c r="F50" s="23">
        <v>1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</row>
    <row r="51" spans="2:84" ht="12.75">
      <c r="B51" s="18" t="s">
        <v>127</v>
      </c>
      <c r="C51" s="12">
        <f t="shared" si="2"/>
        <v>1</v>
      </c>
      <c r="D51" s="16" t="s">
        <v>348</v>
      </c>
      <c r="E51" s="22">
        <f t="shared" si="1"/>
        <v>1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>
        <v>1</v>
      </c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</row>
    <row r="52" spans="1:84" ht="12.75">
      <c r="A52" s="5"/>
      <c r="B52" s="17" t="s">
        <v>466</v>
      </c>
      <c r="C52" s="12">
        <f t="shared" si="2"/>
        <v>1</v>
      </c>
      <c r="D52" s="16" t="s">
        <v>349</v>
      </c>
      <c r="E52" s="22">
        <f t="shared" si="1"/>
        <v>1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>
        <v>1</v>
      </c>
      <c r="CB52" s="23"/>
      <c r="CC52" s="23"/>
      <c r="CD52" s="23"/>
      <c r="CE52" s="23"/>
      <c r="CF52" s="23"/>
    </row>
    <row r="53" spans="2:84" ht="12.75">
      <c r="B53" s="17"/>
      <c r="C53" s="12"/>
      <c r="D53" s="16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</row>
    <row r="54" spans="2:84" ht="12.75">
      <c r="B54" s="17"/>
      <c r="C54" s="12"/>
      <c r="D54" s="16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</row>
    <row r="55" spans="2:84" ht="12.75">
      <c r="B55" s="17"/>
      <c r="C55" s="12"/>
      <c r="D55" s="16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</row>
    <row r="56" spans="2:84" ht="12.75">
      <c r="B56" s="17"/>
      <c r="C56" s="12"/>
      <c r="D56" s="16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spans="2:84" ht="12.75">
      <c r="B57" s="4"/>
      <c r="C57" s="12"/>
      <c r="D57" s="16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ht="12.75">
      <c r="C58" s="13"/>
    </row>
    <row r="59" spans="3:4" ht="12.75">
      <c r="C59" s="15"/>
      <c r="D59" s="13"/>
    </row>
    <row r="60" ht="12.75">
      <c r="D60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0"/>
  <sheetViews>
    <sheetView zoomScalePageLayoutView="0" workbookViewId="0" topLeftCell="A1">
      <pane xSplit="4" topLeftCell="BO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13" width="11.421875" style="0" customWidth="1"/>
    <col min="14" max="14" width="13.28125" style="0" customWidth="1"/>
    <col min="15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5" width="11.421875" style="0" customWidth="1"/>
    <col min="46" max="46" width="12.28125" style="0" customWidth="1"/>
    <col min="47" max="48" width="11.421875" style="0" customWidth="1"/>
    <col min="49" max="49" width="12.421875" style="0" customWidth="1"/>
    <col min="50" max="71" width="11.421875" style="0" customWidth="1"/>
  </cols>
  <sheetData>
    <row r="1" spans="2:84" ht="45" customHeight="1" thickTop="1">
      <c r="B1" s="33" t="s">
        <v>278</v>
      </c>
      <c r="C1" s="35" t="s">
        <v>1</v>
      </c>
      <c r="D1" s="37" t="s">
        <v>0</v>
      </c>
      <c r="E1" s="7" t="s">
        <v>279</v>
      </c>
      <c r="F1" s="20" t="s">
        <v>280</v>
      </c>
      <c r="G1" s="19" t="s">
        <v>281</v>
      </c>
      <c r="H1" s="19" t="s">
        <v>282</v>
      </c>
      <c r="I1" s="19" t="s">
        <v>187</v>
      </c>
      <c r="J1" s="6" t="s">
        <v>284</v>
      </c>
      <c r="K1" s="6" t="s">
        <v>285</v>
      </c>
      <c r="L1" s="20" t="s">
        <v>287</v>
      </c>
      <c r="M1" s="6" t="s">
        <v>289</v>
      </c>
      <c r="N1" s="21" t="s">
        <v>290</v>
      </c>
      <c r="O1" s="20" t="s">
        <v>291</v>
      </c>
      <c r="P1" s="19" t="s">
        <v>294</v>
      </c>
      <c r="Q1" s="6" t="s">
        <v>295</v>
      </c>
      <c r="R1" s="19" t="s">
        <v>296</v>
      </c>
      <c r="S1" s="20" t="s">
        <v>297</v>
      </c>
      <c r="T1" s="19" t="s">
        <v>298</v>
      </c>
      <c r="U1" s="20" t="s">
        <v>299</v>
      </c>
      <c r="V1" s="19" t="s">
        <v>300</v>
      </c>
      <c r="W1" s="6" t="s">
        <v>301</v>
      </c>
      <c r="X1" s="6" t="s">
        <v>302</v>
      </c>
      <c r="Y1" s="6" t="s">
        <v>303</v>
      </c>
      <c r="Z1" s="6" t="s">
        <v>304</v>
      </c>
      <c r="AA1" s="20" t="s">
        <v>305</v>
      </c>
      <c r="AB1" s="20" t="s">
        <v>306</v>
      </c>
      <c r="AC1" s="21" t="s">
        <v>311</v>
      </c>
      <c r="AD1" s="6" t="s">
        <v>313</v>
      </c>
      <c r="AE1" s="19" t="s">
        <v>314</v>
      </c>
      <c r="AF1" s="6" t="s">
        <v>315</v>
      </c>
      <c r="AG1" s="6" t="s">
        <v>316</v>
      </c>
      <c r="AH1" s="21" t="s">
        <v>317</v>
      </c>
      <c r="AI1" s="19" t="s">
        <v>318</v>
      </c>
      <c r="AJ1" s="21" t="s">
        <v>320</v>
      </c>
      <c r="AK1" s="6" t="s">
        <v>321</v>
      </c>
      <c r="AL1" s="6" t="s">
        <v>323</v>
      </c>
      <c r="AM1" s="21" t="s">
        <v>324</v>
      </c>
      <c r="AN1" s="21" t="s">
        <v>325</v>
      </c>
      <c r="AO1" s="6" t="s">
        <v>326</v>
      </c>
      <c r="AP1" s="6" t="s">
        <v>327</v>
      </c>
      <c r="AQ1" s="19" t="s">
        <v>328</v>
      </c>
      <c r="AR1" s="6" t="s">
        <v>330</v>
      </c>
      <c r="AS1" s="27" t="s">
        <v>332</v>
      </c>
      <c r="AT1" s="21" t="s">
        <v>333</v>
      </c>
      <c r="AU1" s="6" t="s">
        <v>334</v>
      </c>
      <c r="AV1" s="21" t="s">
        <v>335</v>
      </c>
      <c r="AW1" s="6" t="s">
        <v>336</v>
      </c>
      <c r="AX1" s="6" t="s">
        <v>337</v>
      </c>
      <c r="AY1" s="19" t="s">
        <v>338</v>
      </c>
      <c r="AZ1" s="21" t="s">
        <v>342</v>
      </c>
      <c r="BA1" s="19" t="s">
        <v>343</v>
      </c>
      <c r="BB1" s="6" t="s">
        <v>344</v>
      </c>
      <c r="BC1" s="19" t="s">
        <v>351</v>
      </c>
      <c r="BD1" s="19" t="s">
        <v>352</v>
      </c>
      <c r="BE1" s="6" t="s">
        <v>353</v>
      </c>
      <c r="BF1" s="6" t="s">
        <v>354</v>
      </c>
      <c r="BG1" s="6" t="s">
        <v>355</v>
      </c>
      <c r="BH1" s="6" t="s">
        <v>356</v>
      </c>
      <c r="BI1" s="6" t="s">
        <v>357</v>
      </c>
      <c r="BJ1" s="6" t="s">
        <v>358</v>
      </c>
      <c r="BK1" s="19" t="s">
        <v>359</v>
      </c>
      <c r="BL1" s="6" t="s">
        <v>360</v>
      </c>
      <c r="BM1" s="6" t="s">
        <v>361</v>
      </c>
      <c r="BN1" s="19" t="s">
        <v>362</v>
      </c>
      <c r="BO1" s="19" t="s">
        <v>364</v>
      </c>
      <c r="BP1" s="19" t="s">
        <v>366</v>
      </c>
      <c r="BQ1" s="6" t="s">
        <v>368</v>
      </c>
      <c r="BR1" s="19" t="s">
        <v>369</v>
      </c>
      <c r="BS1" s="6" t="s">
        <v>370</v>
      </c>
      <c r="BT1" s="19" t="s">
        <v>371</v>
      </c>
      <c r="BU1" s="19" t="s">
        <v>265</v>
      </c>
      <c r="BV1" s="19" t="s">
        <v>372</v>
      </c>
      <c r="BW1" s="19" t="s">
        <v>375</v>
      </c>
      <c r="BX1" s="20" t="s">
        <v>376</v>
      </c>
      <c r="BY1" s="6" t="s">
        <v>377</v>
      </c>
      <c r="BZ1" s="6" t="s">
        <v>378</v>
      </c>
      <c r="CA1" s="6" t="s">
        <v>379</v>
      </c>
      <c r="CB1" s="19"/>
      <c r="CC1" s="19"/>
      <c r="CD1" s="19"/>
      <c r="CE1" s="19"/>
      <c r="CF1" s="6"/>
    </row>
    <row r="2" spans="2:84" s="9" customFormat="1" ht="12.75" customHeight="1">
      <c r="B2" s="34"/>
      <c r="C2" s="36"/>
      <c r="D2" s="38"/>
      <c r="E2" s="8">
        <v>43113</v>
      </c>
      <c r="F2" s="8">
        <v>43121</v>
      </c>
      <c r="G2" s="8">
        <v>43121</v>
      </c>
      <c r="H2" s="8">
        <v>43128</v>
      </c>
      <c r="I2" s="8">
        <v>43135</v>
      </c>
      <c r="J2" s="8">
        <v>43142</v>
      </c>
      <c r="K2" s="8">
        <v>43149</v>
      </c>
      <c r="L2" s="8">
        <v>43159</v>
      </c>
      <c r="M2" s="8">
        <v>43163</v>
      </c>
      <c r="N2" s="8">
        <v>43176</v>
      </c>
      <c r="O2" s="8">
        <v>43177</v>
      </c>
      <c r="P2" s="8">
        <v>43177</v>
      </c>
      <c r="Q2" s="8">
        <v>43177</v>
      </c>
      <c r="R2" s="8">
        <v>43198</v>
      </c>
      <c r="S2" s="8">
        <v>43198</v>
      </c>
      <c r="T2" s="8">
        <v>43204</v>
      </c>
      <c r="U2" s="8">
        <v>43205</v>
      </c>
      <c r="V2" s="8">
        <v>43212</v>
      </c>
      <c r="W2" s="8">
        <v>43218</v>
      </c>
      <c r="X2" s="8">
        <v>43219</v>
      </c>
      <c r="Y2" s="8">
        <v>43226</v>
      </c>
      <c r="Z2" s="8">
        <v>43233</v>
      </c>
      <c r="AA2" s="8">
        <v>43233</v>
      </c>
      <c r="AB2" s="8">
        <v>43239</v>
      </c>
      <c r="AC2" s="8">
        <v>43240</v>
      </c>
      <c r="AD2" s="8">
        <v>43245</v>
      </c>
      <c r="AE2" s="8">
        <v>43247</v>
      </c>
      <c r="AF2" s="8">
        <v>43247</v>
      </c>
      <c r="AG2" s="8">
        <v>43247</v>
      </c>
      <c r="AH2" s="8">
        <v>43253</v>
      </c>
      <c r="AI2" s="8" t="s">
        <v>319</v>
      </c>
      <c r="AJ2" s="8">
        <v>43259</v>
      </c>
      <c r="AK2" s="8">
        <v>43260</v>
      </c>
      <c r="AL2" s="8">
        <v>43261</v>
      </c>
      <c r="AM2" s="8">
        <v>43266</v>
      </c>
      <c r="AN2" s="8">
        <v>43267</v>
      </c>
      <c r="AO2" s="8">
        <v>43274</v>
      </c>
      <c r="AP2" s="8">
        <v>43274</v>
      </c>
      <c r="AQ2" s="8" t="s">
        <v>329</v>
      </c>
      <c r="AR2" s="8">
        <v>43287</v>
      </c>
      <c r="AS2" s="28">
        <v>43302</v>
      </c>
      <c r="AT2" s="8">
        <v>43323</v>
      </c>
      <c r="AU2" s="8">
        <v>43329</v>
      </c>
      <c r="AV2" s="8">
        <v>43330</v>
      </c>
      <c r="AW2" s="8">
        <v>43344</v>
      </c>
      <c r="AX2" s="8">
        <v>43351</v>
      </c>
      <c r="AY2" s="8">
        <v>43358</v>
      </c>
      <c r="AZ2" s="8">
        <v>43359</v>
      </c>
      <c r="BA2" s="8">
        <v>43366</v>
      </c>
      <c r="BB2" s="8">
        <v>43366</v>
      </c>
      <c r="BC2" s="8">
        <v>43372</v>
      </c>
      <c r="BD2" s="8">
        <v>43373</v>
      </c>
      <c r="BE2" s="8">
        <v>43373</v>
      </c>
      <c r="BF2" s="8">
        <v>43373</v>
      </c>
      <c r="BG2" s="8">
        <v>43380</v>
      </c>
      <c r="BH2" s="8">
        <v>43385</v>
      </c>
      <c r="BI2" s="8">
        <v>43385</v>
      </c>
      <c r="BJ2" s="8">
        <v>43385</v>
      </c>
      <c r="BK2" s="8">
        <v>43387</v>
      </c>
      <c r="BL2" s="8">
        <v>43394</v>
      </c>
      <c r="BM2" s="8">
        <v>43394</v>
      </c>
      <c r="BN2" s="8" t="s">
        <v>363</v>
      </c>
      <c r="BO2" s="8" t="s">
        <v>365</v>
      </c>
      <c r="BP2" s="8">
        <v>43408</v>
      </c>
      <c r="BQ2" s="8">
        <v>43415</v>
      </c>
      <c r="BR2" s="8">
        <v>43422</v>
      </c>
      <c r="BS2" s="8">
        <v>43422</v>
      </c>
      <c r="BT2" s="8">
        <v>43429</v>
      </c>
      <c r="BU2" s="8">
        <v>43435</v>
      </c>
      <c r="BV2" s="8">
        <v>43436</v>
      </c>
      <c r="BW2" s="8">
        <v>43440</v>
      </c>
      <c r="BX2" s="8">
        <v>43442</v>
      </c>
      <c r="BY2" s="8">
        <v>43449</v>
      </c>
      <c r="BZ2" s="8">
        <v>43450</v>
      </c>
      <c r="CA2" s="8">
        <v>43464</v>
      </c>
      <c r="CB2" s="8"/>
      <c r="CC2" s="8"/>
      <c r="CD2" s="8"/>
      <c r="CE2" s="8"/>
      <c r="CF2" s="8"/>
    </row>
    <row r="3" spans="1:84" ht="12.75">
      <c r="A3" s="5"/>
      <c r="B3" s="11" t="s">
        <v>178</v>
      </c>
      <c r="C3" s="2">
        <f aca="true" t="shared" si="0" ref="C3:C34">COUNTA(E3:CF3)</f>
        <v>24</v>
      </c>
      <c r="D3" s="24">
        <f aca="true" t="shared" si="1" ref="D3:D34">SUM(E3:CF3)</f>
        <v>240.246</v>
      </c>
      <c r="E3" s="24">
        <v>10</v>
      </c>
      <c r="F3" s="24"/>
      <c r="G3" s="24"/>
      <c r="H3" s="24">
        <v>21.097</v>
      </c>
      <c r="I3" s="24"/>
      <c r="J3" s="24"/>
      <c r="K3" s="24">
        <v>9.2</v>
      </c>
      <c r="L3" s="24">
        <v>6</v>
      </c>
      <c r="M3" s="24">
        <v>21.097</v>
      </c>
      <c r="N3" s="24"/>
      <c r="O3" s="24"/>
      <c r="P3" s="24"/>
      <c r="Q3" s="24"/>
      <c r="R3" s="24"/>
      <c r="S3" s="24">
        <v>8.4</v>
      </c>
      <c r="T3" s="24"/>
      <c r="U3" s="24">
        <v>9.1</v>
      </c>
      <c r="V3" s="24"/>
      <c r="W3" s="24"/>
      <c r="X3" s="24">
        <v>4.25</v>
      </c>
      <c r="Y3" s="24">
        <v>6.86</v>
      </c>
      <c r="Z3" s="24"/>
      <c r="AA3" s="24">
        <v>10</v>
      </c>
      <c r="AB3" s="24">
        <v>4.1</v>
      </c>
      <c r="AC3" s="24">
        <v>6.5</v>
      </c>
      <c r="AD3" s="24"/>
      <c r="AE3" s="24"/>
      <c r="AF3" s="24"/>
      <c r="AG3" s="24"/>
      <c r="AH3" s="24"/>
      <c r="AI3" s="24">
        <v>6</v>
      </c>
      <c r="AJ3" s="24"/>
      <c r="AK3" s="24">
        <v>10.3</v>
      </c>
      <c r="AL3" s="24"/>
      <c r="AM3" s="24"/>
      <c r="AN3" s="24">
        <v>12.5</v>
      </c>
      <c r="AO3" s="24"/>
      <c r="AP3" s="24"/>
      <c r="AQ3" s="24"/>
      <c r="AR3" s="24"/>
      <c r="AS3" s="24"/>
      <c r="AT3" s="24"/>
      <c r="AU3" s="24"/>
      <c r="AV3" s="24"/>
      <c r="AW3" s="24"/>
      <c r="AX3" s="24">
        <v>6.2</v>
      </c>
      <c r="AY3" s="24">
        <v>5</v>
      </c>
      <c r="AZ3" s="24"/>
      <c r="BA3" s="24"/>
      <c r="BB3" s="24">
        <v>11.145</v>
      </c>
      <c r="BC3" s="24"/>
      <c r="BD3" s="24"/>
      <c r="BE3" s="24"/>
      <c r="BF3" s="24"/>
      <c r="BG3" s="24">
        <v>10</v>
      </c>
      <c r="BH3" s="24"/>
      <c r="BI3" s="24"/>
      <c r="BJ3" s="24"/>
      <c r="BK3" s="24">
        <v>10</v>
      </c>
      <c r="BL3" s="24"/>
      <c r="BM3" s="24"/>
      <c r="BN3" s="24">
        <v>10</v>
      </c>
      <c r="BO3" s="24"/>
      <c r="BP3" s="24">
        <v>10.4</v>
      </c>
      <c r="BQ3" s="24"/>
      <c r="BR3" s="24"/>
      <c r="BS3" s="24">
        <v>11</v>
      </c>
      <c r="BT3" s="24">
        <v>21.097</v>
      </c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ht="12.75">
      <c r="A4" s="5"/>
      <c r="B4" s="11" t="s">
        <v>34</v>
      </c>
      <c r="C4" s="2">
        <f t="shared" si="0"/>
        <v>20</v>
      </c>
      <c r="D4" s="24">
        <f t="shared" si="1"/>
        <v>223.28300000000002</v>
      </c>
      <c r="E4" s="24">
        <v>10</v>
      </c>
      <c r="F4" s="24"/>
      <c r="G4" s="24"/>
      <c r="H4" s="24"/>
      <c r="I4" s="24">
        <v>4.8</v>
      </c>
      <c r="J4" s="24"/>
      <c r="K4" s="24">
        <v>9.2</v>
      </c>
      <c r="L4" s="24"/>
      <c r="M4" s="24">
        <v>21.097</v>
      </c>
      <c r="N4" s="24"/>
      <c r="O4" s="24"/>
      <c r="P4" s="24"/>
      <c r="Q4" s="24">
        <v>21.097</v>
      </c>
      <c r="R4" s="24"/>
      <c r="S4" s="24"/>
      <c r="T4" s="24"/>
      <c r="U4" s="24"/>
      <c r="V4" s="24"/>
      <c r="W4" s="24"/>
      <c r="X4" s="24">
        <v>4.25</v>
      </c>
      <c r="Y4" s="24"/>
      <c r="Z4" s="24"/>
      <c r="AA4" s="24"/>
      <c r="AB4" s="24">
        <v>4.1</v>
      </c>
      <c r="AC4" s="24"/>
      <c r="AD4" s="24"/>
      <c r="AE4" s="24"/>
      <c r="AF4" s="24"/>
      <c r="AG4" s="24"/>
      <c r="AH4" s="24">
        <v>8</v>
      </c>
      <c r="AI4" s="24"/>
      <c r="AJ4" s="24">
        <v>8.5</v>
      </c>
      <c r="AK4" s="24"/>
      <c r="AL4" s="24"/>
      <c r="AM4" s="24"/>
      <c r="AN4" s="24">
        <v>12.5</v>
      </c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>
        <v>5</v>
      </c>
      <c r="AZ4" s="24"/>
      <c r="BA4" s="24"/>
      <c r="BB4" s="24">
        <v>11.145</v>
      </c>
      <c r="BC4" s="24"/>
      <c r="BD4" s="24"/>
      <c r="BE4" s="24"/>
      <c r="BF4" s="24">
        <v>21.097</v>
      </c>
      <c r="BG4" s="24">
        <v>10</v>
      </c>
      <c r="BH4" s="24"/>
      <c r="BI4" s="24"/>
      <c r="BJ4" s="24"/>
      <c r="BK4" s="24">
        <v>10</v>
      </c>
      <c r="BL4" s="24"/>
      <c r="BM4" s="24"/>
      <c r="BN4" s="24">
        <v>10</v>
      </c>
      <c r="BO4" s="24"/>
      <c r="BP4" s="24">
        <v>10.4</v>
      </c>
      <c r="BQ4" s="24"/>
      <c r="BR4" s="24"/>
      <c r="BS4" s="24">
        <v>11</v>
      </c>
      <c r="BT4" s="24">
        <v>21.097</v>
      </c>
      <c r="BU4" s="24"/>
      <c r="BV4" s="24"/>
      <c r="BW4" s="24">
        <v>10</v>
      </c>
      <c r="BX4" s="24"/>
      <c r="BY4" s="24"/>
      <c r="BZ4" s="24"/>
      <c r="CA4" s="24"/>
      <c r="CB4" s="24"/>
      <c r="CC4" s="24"/>
      <c r="CD4" s="24"/>
      <c r="CE4" s="24"/>
      <c r="CF4" s="24"/>
    </row>
    <row r="5" spans="2:84" ht="12.75">
      <c r="B5" s="11" t="s">
        <v>11</v>
      </c>
      <c r="C5" s="2">
        <f t="shared" si="0"/>
        <v>13</v>
      </c>
      <c r="D5" s="24">
        <f t="shared" si="1"/>
        <v>214.03600000000003</v>
      </c>
      <c r="E5" s="24"/>
      <c r="F5" s="24"/>
      <c r="G5" s="24"/>
      <c r="H5" s="24"/>
      <c r="I5" s="24"/>
      <c r="J5" s="24"/>
      <c r="K5" s="24"/>
      <c r="L5" s="24"/>
      <c r="M5" s="24">
        <v>21.097</v>
      </c>
      <c r="N5" s="24">
        <v>20</v>
      </c>
      <c r="O5" s="24"/>
      <c r="P5" s="24"/>
      <c r="Q5" s="24"/>
      <c r="R5" s="24"/>
      <c r="S5" s="24"/>
      <c r="T5" s="24">
        <v>45</v>
      </c>
      <c r="U5" s="24"/>
      <c r="V5" s="24"/>
      <c r="W5" s="24">
        <v>21.097</v>
      </c>
      <c r="X5" s="24"/>
      <c r="Y5" s="24"/>
      <c r="Z5" s="24"/>
      <c r="AA5" s="24"/>
      <c r="AB5" s="24">
        <v>4.1</v>
      </c>
      <c r="AC5" s="24"/>
      <c r="AD5" s="24"/>
      <c r="AE5" s="24"/>
      <c r="AF5" s="24"/>
      <c r="AG5" s="24"/>
      <c r="AH5" s="24"/>
      <c r="AI5" s="24"/>
      <c r="AJ5" s="24"/>
      <c r="AK5" s="24">
        <v>10.3</v>
      </c>
      <c r="AL5" s="24"/>
      <c r="AM5" s="24"/>
      <c r="AN5" s="24">
        <v>12.5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>
        <v>11.145</v>
      </c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>
        <v>12</v>
      </c>
      <c r="BN5" s="24"/>
      <c r="BO5" s="24">
        <v>14.3</v>
      </c>
      <c r="BP5" s="24">
        <v>10.4</v>
      </c>
      <c r="BQ5" s="24"/>
      <c r="BR5" s="24"/>
      <c r="BS5" s="24">
        <v>11</v>
      </c>
      <c r="BT5" s="24">
        <v>21.097</v>
      </c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2:84" ht="12.75">
      <c r="B6" s="11" t="s">
        <v>222</v>
      </c>
      <c r="C6" s="2">
        <f t="shared" si="0"/>
        <v>18</v>
      </c>
      <c r="D6" s="24">
        <f t="shared" si="1"/>
        <v>191.741</v>
      </c>
      <c r="E6" s="24">
        <v>10</v>
      </c>
      <c r="F6" s="24"/>
      <c r="G6" s="24"/>
      <c r="H6" s="24">
        <v>21.097</v>
      </c>
      <c r="I6" s="24"/>
      <c r="J6" s="24"/>
      <c r="K6" s="24">
        <v>9.2</v>
      </c>
      <c r="L6" s="24">
        <v>6</v>
      </c>
      <c r="M6" s="24">
        <v>21.097</v>
      </c>
      <c r="N6" s="24"/>
      <c r="O6" s="24"/>
      <c r="P6" s="24"/>
      <c r="Q6" s="24"/>
      <c r="R6" s="24"/>
      <c r="S6" s="24">
        <v>8.4</v>
      </c>
      <c r="T6" s="24"/>
      <c r="U6" s="24">
        <v>9.1</v>
      </c>
      <c r="V6" s="24"/>
      <c r="W6" s="24"/>
      <c r="X6" s="24">
        <v>4.25</v>
      </c>
      <c r="Y6" s="24"/>
      <c r="Z6" s="24"/>
      <c r="AA6" s="24">
        <v>10</v>
      </c>
      <c r="AB6" s="24">
        <v>4.1</v>
      </c>
      <c r="AC6" s="24"/>
      <c r="AD6" s="24"/>
      <c r="AE6" s="24"/>
      <c r="AF6" s="24">
        <v>8.2</v>
      </c>
      <c r="AG6" s="24"/>
      <c r="AH6" s="24"/>
      <c r="AI6" s="24"/>
      <c r="AJ6" s="24"/>
      <c r="AK6" s="24">
        <v>10.3</v>
      </c>
      <c r="AL6" s="24"/>
      <c r="AM6" s="24"/>
      <c r="AN6" s="24">
        <v>12.5</v>
      </c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>
        <v>5</v>
      </c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>
        <v>10</v>
      </c>
      <c r="BO6" s="24"/>
      <c r="BP6" s="24">
        <v>10.4</v>
      </c>
      <c r="BQ6" s="24"/>
      <c r="BR6" s="24"/>
      <c r="BS6" s="24">
        <v>11</v>
      </c>
      <c r="BT6" s="24">
        <v>21.097</v>
      </c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2:84" ht="12.75">
      <c r="B7" s="11" t="s">
        <v>235</v>
      </c>
      <c r="C7" s="2">
        <f t="shared" si="0"/>
        <v>21</v>
      </c>
      <c r="D7" s="24">
        <f t="shared" si="1"/>
        <v>188.83900000000003</v>
      </c>
      <c r="E7" s="24">
        <v>10</v>
      </c>
      <c r="F7" s="24"/>
      <c r="G7" s="24"/>
      <c r="H7" s="24"/>
      <c r="I7" s="24">
        <v>4.8</v>
      </c>
      <c r="J7" s="24"/>
      <c r="K7" s="24"/>
      <c r="L7" s="24"/>
      <c r="M7" s="24">
        <v>21.097</v>
      </c>
      <c r="N7" s="24"/>
      <c r="O7" s="24">
        <v>4.5</v>
      </c>
      <c r="P7" s="24"/>
      <c r="Q7" s="24"/>
      <c r="R7" s="24"/>
      <c r="S7" s="24">
        <v>8.4</v>
      </c>
      <c r="T7" s="24"/>
      <c r="U7" s="24">
        <v>9.1</v>
      </c>
      <c r="V7" s="24"/>
      <c r="W7" s="24"/>
      <c r="X7" s="24"/>
      <c r="Y7" s="24"/>
      <c r="Z7" s="24"/>
      <c r="AA7" s="24">
        <v>10</v>
      </c>
      <c r="AB7" s="24"/>
      <c r="AC7" s="24"/>
      <c r="AD7" s="24">
        <v>3</v>
      </c>
      <c r="AE7" s="24"/>
      <c r="AF7" s="24"/>
      <c r="AG7" s="24">
        <v>11.9</v>
      </c>
      <c r="AH7" s="24"/>
      <c r="AI7" s="24">
        <v>6</v>
      </c>
      <c r="AJ7" s="24"/>
      <c r="AK7" s="24">
        <v>10.3</v>
      </c>
      <c r="AL7" s="24"/>
      <c r="AM7" s="24">
        <v>6.6</v>
      </c>
      <c r="AN7" s="24"/>
      <c r="AO7" s="24"/>
      <c r="AP7" s="24"/>
      <c r="AQ7" s="24"/>
      <c r="AR7" s="24"/>
      <c r="AS7" s="24"/>
      <c r="AT7" s="24"/>
      <c r="AU7" s="24"/>
      <c r="AV7" s="24">
        <v>6.3</v>
      </c>
      <c r="AW7" s="24"/>
      <c r="AX7" s="24">
        <v>6.2</v>
      </c>
      <c r="AY7" s="24">
        <v>5</v>
      </c>
      <c r="AZ7" s="24"/>
      <c r="BA7" s="24"/>
      <c r="BB7" s="24">
        <v>11.145</v>
      </c>
      <c r="BC7" s="24">
        <v>8</v>
      </c>
      <c r="BD7" s="24"/>
      <c r="BE7" s="24"/>
      <c r="BF7" s="24"/>
      <c r="BG7" s="24"/>
      <c r="BH7" s="24"/>
      <c r="BI7" s="24"/>
      <c r="BJ7" s="24"/>
      <c r="BK7" s="24">
        <v>10</v>
      </c>
      <c r="BL7" s="24"/>
      <c r="BM7" s="24"/>
      <c r="BN7" s="24"/>
      <c r="BO7" s="24"/>
      <c r="BP7" s="24">
        <v>10.4</v>
      </c>
      <c r="BQ7" s="24"/>
      <c r="BR7" s="24"/>
      <c r="BS7" s="24"/>
      <c r="BT7" s="24">
        <v>21.097</v>
      </c>
      <c r="BU7" s="24"/>
      <c r="BV7" s="24"/>
      <c r="BW7" s="24"/>
      <c r="BX7" s="24"/>
      <c r="BY7" s="24"/>
      <c r="BZ7" s="24"/>
      <c r="CA7" s="24">
        <v>5</v>
      </c>
      <c r="CB7" s="24"/>
      <c r="CC7" s="24"/>
      <c r="CD7" s="24"/>
      <c r="CE7" s="24"/>
      <c r="CF7" s="24"/>
    </row>
    <row r="8" spans="1:84" ht="12.75">
      <c r="A8" s="5"/>
      <c r="B8" s="17" t="s">
        <v>180</v>
      </c>
      <c r="C8" s="2">
        <f t="shared" si="0"/>
        <v>16</v>
      </c>
      <c r="D8" s="24">
        <f t="shared" si="1"/>
        <v>188.096</v>
      </c>
      <c r="E8" s="24"/>
      <c r="F8" s="24"/>
      <c r="G8" s="24"/>
      <c r="H8" s="24">
        <v>21.097</v>
      </c>
      <c r="I8" s="24"/>
      <c r="J8" s="24"/>
      <c r="K8" s="24">
        <v>9.2</v>
      </c>
      <c r="L8" s="24"/>
      <c r="M8" s="24">
        <v>21.097</v>
      </c>
      <c r="N8" s="24"/>
      <c r="O8" s="24"/>
      <c r="P8" s="24"/>
      <c r="Q8" s="24"/>
      <c r="R8" s="24"/>
      <c r="S8" s="24">
        <v>8.4</v>
      </c>
      <c r="T8" s="24"/>
      <c r="U8" s="24"/>
      <c r="V8" s="24"/>
      <c r="W8" s="24"/>
      <c r="X8" s="24"/>
      <c r="Y8" s="24">
        <v>6.86</v>
      </c>
      <c r="Z8" s="24"/>
      <c r="AA8" s="24">
        <v>10</v>
      </c>
      <c r="AB8" s="24"/>
      <c r="AC8" s="24"/>
      <c r="AD8" s="24"/>
      <c r="AE8" s="24"/>
      <c r="AF8" s="24"/>
      <c r="AG8" s="24"/>
      <c r="AH8" s="24"/>
      <c r="AI8" s="24"/>
      <c r="AJ8" s="24"/>
      <c r="AK8" s="24">
        <v>10.3</v>
      </c>
      <c r="AL8" s="24"/>
      <c r="AM8" s="24"/>
      <c r="AN8" s="24">
        <v>12.5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>
        <v>5</v>
      </c>
      <c r="AZ8" s="24"/>
      <c r="BA8" s="24"/>
      <c r="BB8" s="24">
        <v>11.145</v>
      </c>
      <c r="BC8" s="24"/>
      <c r="BD8" s="24"/>
      <c r="BE8" s="24"/>
      <c r="BF8" s="24"/>
      <c r="BG8" s="24">
        <v>10</v>
      </c>
      <c r="BH8" s="24"/>
      <c r="BI8" s="24"/>
      <c r="BJ8" s="24"/>
      <c r="BK8" s="24">
        <v>10</v>
      </c>
      <c r="BL8" s="24"/>
      <c r="BM8" s="24"/>
      <c r="BN8" s="24">
        <v>10</v>
      </c>
      <c r="BO8" s="24"/>
      <c r="BP8" s="24">
        <v>10.4</v>
      </c>
      <c r="BQ8" s="24"/>
      <c r="BR8" s="24"/>
      <c r="BS8" s="24">
        <v>11</v>
      </c>
      <c r="BT8" s="24">
        <v>21.097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1:84" ht="12.75">
      <c r="A9" s="5"/>
      <c r="B9" s="17" t="s">
        <v>106</v>
      </c>
      <c r="C9" s="2">
        <f t="shared" si="0"/>
        <v>15</v>
      </c>
      <c r="D9" s="24">
        <f t="shared" si="1"/>
        <v>168.194</v>
      </c>
      <c r="E9" s="24"/>
      <c r="F9" s="24"/>
      <c r="G9" s="24">
        <v>19</v>
      </c>
      <c r="H9" s="24"/>
      <c r="I9" s="24"/>
      <c r="J9" s="24">
        <v>21.097</v>
      </c>
      <c r="K9" s="24"/>
      <c r="L9" s="24"/>
      <c r="M9" s="24">
        <v>21.097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>
        <v>4.1</v>
      </c>
      <c r="AC9" s="24"/>
      <c r="AD9" s="24"/>
      <c r="AE9" s="24"/>
      <c r="AF9" s="24"/>
      <c r="AG9" s="24"/>
      <c r="AH9" s="24">
        <v>8</v>
      </c>
      <c r="AI9" s="24"/>
      <c r="AJ9" s="24"/>
      <c r="AK9" s="24">
        <v>10.3</v>
      </c>
      <c r="AL9" s="24"/>
      <c r="AM9" s="24"/>
      <c r="AN9" s="24"/>
      <c r="AO9" s="24"/>
      <c r="AP9" s="24"/>
      <c r="AQ9" s="24"/>
      <c r="AR9" s="24"/>
      <c r="AS9" s="24">
        <v>8</v>
      </c>
      <c r="AT9" s="24"/>
      <c r="AU9" s="24"/>
      <c r="AV9" s="24"/>
      <c r="AW9" s="24"/>
      <c r="AX9" s="24"/>
      <c r="AY9" s="24"/>
      <c r="AZ9" s="24">
        <v>10</v>
      </c>
      <c r="BA9" s="24"/>
      <c r="BB9" s="24"/>
      <c r="BC9" s="24"/>
      <c r="BD9" s="24"/>
      <c r="BE9" s="24">
        <v>9</v>
      </c>
      <c r="BF9" s="24"/>
      <c r="BG9" s="24"/>
      <c r="BH9" s="24">
        <v>9</v>
      </c>
      <c r="BI9" s="24"/>
      <c r="BJ9" s="24"/>
      <c r="BK9" s="24"/>
      <c r="BL9" s="24"/>
      <c r="BM9" s="24"/>
      <c r="BN9" s="24">
        <v>10</v>
      </c>
      <c r="BO9" s="24"/>
      <c r="BP9" s="24">
        <v>10.4</v>
      </c>
      <c r="BQ9" s="24"/>
      <c r="BR9" s="24"/>
      <c r="BS9" s="24">
        <v>11</v>
      </c>
      <c r="BT9" s="24"/>
      <c r="BU9" s="24"/>
      <c r="BV9" s="24"/>
      <c r="BW9" s="24"/>
      <c r="BX9" s="24">
        <v>10</v>
      </c>
      <c r="BY9" s="24"/>
      <c r="BZ9" s="24">
        <v>7.2</v>
      </c>
      <c r="CA9" s="24"/>
      <c r="CB9" s="24"/>
      <c r="CC9" s="24"/>
      <c r="CD9" s="24"/>
      <c r="CE9" s="24"/>
      <c r="CF9" s="24"/>
    </row>
    <row r="10" spans="2:84" ht="12.75">
      <c r="B10" s="17" t="s">
        <v>260</v>
      </c>
      <c r="C10" s="2">
        <f t="shared" si="0"/>
        <v>14</v>
      </c>
      <c r="D10" s="24">
        <f t="shared" si="1"/>
        <v>164.73600000000002</v>
      </c>
      <c r="E10" s="24"/>
      <c r="F10" s="24"/>
      <c r="G10" s="24"/>
      <c r="H10" s="24"/>
      <c r="I10" s="24"/>
      <c r="J10" s="24"/>
      <c r="K10" s="24"/>
      <c r="L10" s="24"/>
      <c r="M10" s="24">
        <v>21.097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6">
        <v>4.1</v>
      </c>
      <c r="AC10" s="24"/>
      <c r="AD10" s="24"/>
      <c r="AE10" s="24"/>
      <c r="AF10" s="24"/>
      <c r="AG10" s="24"/>
      <c r="AH10" s="24">
        <v>8</v>
      </c>
      <c r="AI10" s="24"/>
      <c r="AJ10" s="24"/>
      <c r="AK10" s="24">
        <v>10.3</v>
      </c>
      <c r="AL10" s="24"/>
      <c r="AM10" s="24"/>
      <c r="AN10" s="24">
        <v>12.5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>
        <v>5</v>
      </c>
      <c r="AZ10" s="24"/>
      <c r="BA10" s="24"/>
      <c r="BB10" s="24">
        <v>11.145</v>
      </c>
      <c r="BC10" s="24"/>
      <c r="BD10" s="24"/>
      <c r="BE10" s="24"/>
      <c r="BF10" s="24">
        <v>21.097</v>
      </c>
      <c r="BG10" s="24">
        <v>10</v>
      </c>
      <c r="BH10" s="24"/>
      <c r="BI10" s="24"/>
      <c r="BJ10" s="24"/>
      <c r="BK10" s="24">
        <v>10</v>
      </c>
      <c r="BL10" s="24"/>
      <c r="BM10" s="24"/>
      <c r="BN10" s="24">
        <v>10</v>
      </c>
      <c r="BO10" s="24"/>
      <c r="BP10" s="24">
        <v>10.4</v>
      </c>
      <c r="BQ10" s="24"/>
      <c r="BR10" s="24"/>
      <c r="BS10" s="24"/>
      <c r="BT10" s="24">
        <v>21.097</v>
      </c>
      <c r="BU10" s="24"/>
      <c r="BV10" s="24"/>
      <c r="BW10" s="24">
        <v>10</v>
      </c>
      <c r="BX10" s="24"/>
      <c r="BY10" s="24"/>
      <c r="BZ10" s="24"/>
      <c r="CA10" s="24"/>
      <c r="CB10" s="24"/>
      <c r="CC10" s="24"/>
      <c r="CD10" s="24"/>
      <c r="CE10" s="24"/>
      <c r="CF10" s="24"/>
    </row>
    <row r="11" spans="2:84" ht="12.75">
      <c r="B11" s="17" t="s">
        <v>195</v>
      </c>
      <c r="C11" s="2">
        <f t="shared" si="0"/>
        <v>17</v>
      </c>
      <c r="D11" s="24">
        <f t="shared" si="1"/>
        <v>156.892</v>
      </c>
      <c r="E11" s="24">
        <v>10</v>
      </c>
      <c r="F11" s="24"/>
      <c r="G11" s="24"/>
      <c r="H11" s="24"/>
      <c r="I11" s="24"/>
      <c r="J11" s="24"/>
      <c r="K11" s="24">
        <v>9.2</v>
      </c>
      <c r="L11" s="24">
        <v>6</v>
      </c>
      <c r="M11" s="24"/>
      <c r="N11" s="24"/>
      <c r="O11" s="24"/>
      <c r="P11" s="24"/>
      <c r="Q11" s="24">
        <v>21.097</v>
      </c>
      <c r="R11" s="24"/>
      <c r="S11" s="24">
        <v>8.4</v>
      </c>
      <c r="T11" s="24"/>
      <c r="U11" s="24"/>
      <c r="V11" s="24"/>
      <c r="W11" s="24"/>
      <c r="X11" s="24">
        <v>4.25</v>
      </c>
      <c r="Y11" s="24"/>
      <c r="Z11" s="24"/>
      <c r="AA11" s="24">
        <v>10</v>
      </c>
      <c r="AB11" s="24">
        <v>4.1</v>
      </c>
      <c r="AC11" s="24"/>
      <c r="AD11" s="24"/>
      <c r="AE11" s="24"/>
      <c r="AF11" s="24"/>
      <c r="AG11" s="24"/>
      <c r="AH11" s="24"/>
      <c r="AI11" s="24">
        <v>6</v>
      </c>
      <c r="AJ11" s="24"/>
      <c r="AK11" s="24">
        <v>10.3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>
        <v>5</v>
      </c>
      <c r="AZ11" s="24"/>
      <c r="BA11" s="24"/>
      <c r="BB11" s="24">
        <v>11.145</v>
      </c>
      <c r="BC11" s="24"/>
      <c r="BD11" s="24"/>
      <c r="BE11" s="24"/>
      <c r="BF11" s="24"/>
      <c r="BG11" s="24"/>
      <c r="BH11" s="24"/>
      <c r="BI11" s="24"/>
      <c r="BJ11" s="24"/>
      <c r="BK11" s="24">
        <v>10</v>
      </c>
      <c r="BL11" s="24"/>
      <c r="BM11" s="24"/>
      <c r="BN11" s="24">
        <v>10</v>
      </c>
      <c r="BO11" s="24"/>
      <c r="BP11" s="24">
        <v>10.4</v>
      </c>
      <c r="BQ11" s="24"/>
      <c r="BR11" s="24"/>
      <c r="BS11" s="24">
        <v>11</v>
      </c>
      <c r="BT11" s="24"/>
      <c r="BU11" s="24"/>
      <c r="BV11" s="24"/>
      <c r="BW11" s="24">
        <v>10</v>
      </c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ht="12.75">
      <c r="A12" s="5"/>
      <c r="B12" s="17" t="s">
        <v>56</v>
      </c>
      <c r="C12" s="2">
        <f t="shared" si="0"/>
        <v>14</v>
      </c>
      <c r="D12" s="24">
        <f t="shared" si="1"/>
        <v>156.186</v>
      </c>
      <c r="E12" s="24">
        <v>10</v>
      </c>
      <c r="F12" s="24"/>
      <c r="G12" s="24"/>
      <c r="H12" s="24">
        <v>21.097</v>
      </c>
      <c r="I12" s="24"/>
      <c r="J12" s="24"/>
      <c r="K12" s="24">
        <v>9.2</v>
      </c>
      <c r="L12" s="24">
        <v>6</v>
      </c>
      <c r="M12" s="24">
        <v>21.097</v>
      </c>
      <c r="N12" s="24"/>
      <c r="O12" s="24"/>
      <c r="P12" s="24"/>
      <c r="Q12" s="24"/>
      <c r="R12" s="24"/>
      <c r="S12" s="24"/>
      <c r="T12" s="24"/>
      <c r="U12" s="24">
        <v>9.1</v>
      </c>
      <c r="V12" s="24"/>
      <c r="W12" s="24"/>
      <c r="X12" s="24">
        <v>4.25</v>
      </c>
      <c r="Y12" s="24"/>
      <c r="Z12" s="24"/>
      <c r="AA12" s="24"/>
      <c r="AB12" s="24"/>
      <c r="AC12" s="24">
        <v>6.5</v>
      </c>
      <c r="AD12" s="24"/>
      <c r="AE12" s="24"/>
      <c r="AF12" s="24"/>
      <c r="AG12" s="24"/>
      <c r="AH12" s="24"/>
      <c r="AI12" s="24"/>
      <c r="AJ12" s="24"/>
      <c r="AK12" s="24">
        <v>10.3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>
        <v>5</v>
      </c>
      <c r="AZ12" s="24"/>
      <c r="BA12" s="24"/>
      <c r="BB12" s="24">
        <v>11.145</v>
      </c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>
        <v>10.4</v>
      </c>
      <c r="BQ12" s="24"/>
      <c r="BR12" s="24"/>
      <c r="BS12" s="24">
        <v>11</v>
      </c>
      <c r="BT12" s="24">
        <v>21.097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2:84" ht="12.75">
      <c r="B13" s="17" t="s">
        <v>286</v>
      </c>
      <c r="C13" s="2">
        <f t="shared" si="0"/>
        <v>15</v>
      </c>
      <c r="D13" s="24">
        <f t="shared" si="1"/>
        <v>146.889</v>
      </c>
      <c r="E13" s="24"/>
      <c r="F13" s="24"/>
      <c r="G13" s="24"/>
      <c r="H13" s="24"/>
      <c r="I13" s="24"/>
      <c r="J13" s="24"/>
      <c r="K13" s="24">
        <v>9.2</v>
      </c>
      <c r="L13" s="24"/>
      <c r="M13" s="24">
        <v>21.097</v>
      </c>
      <c r="N13" s="24"/>
      <c r="O13" s="24"/>
      <c r="P13" s="24"/>
      <c r="Q13" s="24"/>
      <c r="R13" s="24"/>
      <c r="S13" s="24">
        <v>8.4</v>
      </c>
      <c r="T13" s="24"/>
      <c r="U13" s="24"/>
      <c r="V13" s="24"/>
      <c r="W13" s="24"/>
      <c r="X13" s="24">
        <v>4.25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6</v>
      </c>
      <c r="AJ13" s="24"/>
      <c r="AK13" s="24">
        <v>10.3</v>
      </c>
      <c r="AL13" s="24"/>
      <c r="AM13" s="24"/>
      <c r="AN13" s="24"/>
      <c r="AO13" s="24"/>
      <c r="AP13" s="24"/>
      <c r="AQ13" s="24"/>
      <c r="AR13" s="24"/>
      <c r="AS13" s="24"/>
      <c r="AT13" s="24">
        <v>4</v>
      </c>
      <c r="AU13" s="24"/>
      <c r="AV13" s="24"/>
      <c r="AW13" s="24"/>
      <c r="AX13" s="24"/>
      <c r="AY13" s="24">
        <v>5</v>
      </c>
      <c r="AZ13" s="24"/>
      <c r="BA13" s="24"/>
      <c r="BB13" s="24">
        <v>11.145</v>
      </c>
      <c r="BC13" s="24"/>
      <c r="BD13" s="24"/>
      <c r="BE13" s="24"/>
      <c r="BF13" s="24"/>
      <c r="BG13" s="24">
        <v>10</v>
      </c>
      <c r="BH13" s="24"/>
      <c r="BI13" s="24"/>
      <c r="BJ13" s="24"/>
      <c r="BK13" s="24"/>
      <c r="BL13" s="24"/>
      <c r="BM13" s="24"/>
      <c r="BN13" s="24">
        <v>10</v>
      </c>
      <c r="BO13" s="24"/>
      <c r="BP13" s="24">
        <v>10.4</v>
      </c>
      <c r="BQ13" s="24"/>
      <c r="BR13" s="24"/>
      <c r="BS13" s="24">
        <v>11</v>
      </c>
      <c r="BT13" s="24">
        <v>21.097</v>
      </c>
      <c r="BU13" s="24"/>
      <c r="BV13" s="24"/>
      <c r="BW13" s="24"/>
      <c r="BX13" s="24"/>
      <c r="BY13" s="24"/>
      <c r="BZ13" s="24"/>
      <c r="CA13" s="24">
        <v>5</v>
      </c>
      <c r="CB13" s="24"/>
      <c r="CC13" s="24"/>
      <c r="CD13" s="24"/>
      <c r="CE13" s="24"/>
      <c r="CF13" s="24"/>
    </row>
    <row r="14" spans="2:84" ht="12.75">
      <c r="B14" s="17" t="s">
        <v>153</v>
      </c>
      <c r="C14" s="2">
        <f t="shared" si="0"/>
        <v>11</v>
      </c>
      <c r="D14" s="24">
        <f t="shared" si="1"/>
        <v>142.691</v>
      </c>
      <c r="E14" s="24">
        <v>10</v>
      </c>
      <c r="F14" s="24"/>
      <c r="G14" s="24"/>
      <c r="H14" s="24"/>
      <c r="I14" s="24"/>
      <c r="J14" s="24"/>
      <c r="K14" s="24">
        <v>9.2</v>
      </c>
      <c r="L14" s="24"/>
      <c r="M14" s="24">
        <v>21.097</v>
      </c>
      <c r="N14" s="24"/>
      <c r="O14" s="24"/>
      <c r="P14" s="24"/>
      <c r="Q14" s="24">
        <v>21.097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v>11.9</v>
      </c>
      <c r="AH14" s="24"/>
      <c r="AI14" s="24"/>
      <c r="AJ14" s="24"/>
      <c r="AK14" s="24">
        <v>10.3</v>
      </c>
      <c r="AL14" s="24"/>
      <c r="AM14" s="24">
        <v>6.6</v>
      </c>
      <c r="AN14" s="24"/>
      <c r="AO14" s="24">
        <v>10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>
        <v>10.4</v>
      </c>
      <c r="BQ14" s="24"/>
      <c r="BR14" s="24"/>
      <c r="BS14" s="24">
        <v>11</v>
      </c>
      <c r="BT14" s="24">
        <v>21.097</v>
      </c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2:84" ht="12.75">
      <c r="B15" s="17" t="s">
        <v>275</v>
      </c>
      <c r="C15" s="2">
        <f t="shared" si="0"/>
        <v>21</v>
      </c>
      <c r="D15" s="24">
        <f t="shared" si="1"/>
        <v>135.082</v>
      </c>
      <c r="E15" s="24">
        <v>10</v>
      </c>
      <c r="F15" s="24">
        <v>4.5</v>
      </c>
      <c r="G15" s="24"/>
      <c r="H15" s="24"/>
      <c r="I15" s="24">
        <v>4.8</v>
      </c>
      <c r="J15" s="24"/>
      <c r="K15" s="24"/>
      <c r="L15" s="24">
        <v>6</v>
      </c>
      <c r="M15" s="24"/>
      <c r="N15" s="24"/>
      <c r="O15" s="24"/>
      <c r="P15" s="24"/>
      <c r="Q15" s="24"/>
      <c r="R15" s="24"/>
      <c r="S15" s="24"/>
      <c r="T15" s="24"/>
      <c r="U15" s="24"/>
      <c r="V15" s="24">
        <v>8</v>
      </c>
      <c r="W15" s="24"/>
      <c r="X15" s="24">
        <v>4.25</v>
      </c>
      <c r="Y15" s="24">
        <v>6.86</v>
      </c>
      <c r="Z15" s="24"/>
      <c r="AA15" s="24"/>
      <c r="AB15" s="24"/>
      <c r="AC15" s="24">
        <v>6.5</v>
      </c>
      <c r="AD15" s="24"/>
      <c r="AE15" s="24"/>
      <c r="AF15" s="24"/>
      <c r="AG15" s="24"/>
      <c r="AH15" s="24"/>
      <c r="AI15" s="24">
        <v>6</v>
      </c>
      <c r="AJ15" s="24"/>
      <c r="AK15" s="24"/>
      <c r="AL15" s="24"/>
      <c r="AM15" s="24"/>
      <c r="AN15" s="24"/>
      <c r="AO15" s="24"/>
      <c r="AP15" s="24">
        <v>10</v>
      </c>
      <c r="AQ15" s="24">
        <v>5</v>
      </c>
      <c r="AR15" s="24"/>
      <c r="AS15" s="24"/>
      <c r="AT15" s="24"/>
      <c r="AU15" s="24"/>
      <c r="AV15" s="24"/>
      <c r="AW15" s="24"/>
      <c r="AX15" s="24"/>
      <c r="AY15" s="24">
        <v>5</v>
      </c>
      <c r="AZ15" s="24"/>
      <c r="BA15" s="24">
        <v>7</v>
      </c>
      <c r="BB15" s="24"/>
      <c r="BC15" s="24"/>
      <c r="BD15" s="24"/>
      <c r="BE15" s="24"/>
      <c r="BF15" s="24"/>
      <c r="BG15" s="24"/>
      <c r="BH15" s="24"/>
      <c r="BI15" s="24"/>
      <c r="BJ15" s="24">
        <v>5.572</v>
      </c>
      <c r="BK15" s="24"/>
      <c r="BL15" s="24">
        <v>7.3</v>
      </c>
      <c r="BM15" s="24"/>
      <c r="BN15" s="24"/>
      <c r="BO15" s="24"/>
      <c r="BP15" s="24">
        <v>10.4</v>
      </c>
      <c r="BQ15" s="24">
        <v>5</v>
      </c>
      <c r="BR15" s="24">
        <v>3.5</v>
      </c>
      <c r="BS15" s="24"/>
      <c r="BT15" s="24"/>
      <c r="BU15" s="24"/>
      <c r="BV15" s="29">
        <v>7.2</v>
      </c>
      <c r="BW15" s="24"/>
      <c r="BX15" s="24"/>
      <c r="BY15" s="24"/>
      <c r="BZ15" s="24">
        <v>7.2</v>
      </c>
      <c r="CA15" s="24">
        <v>5</v>
      </c>
      <c r="CB15" s="24"/>
      <c r="CC15" s="24"/>
      <c r="CD15" s="24"/>
      <c r="CE15" s="24"/>
      <c r="CF15" s="24"/>
    </row>
    <row r="16" spans="2:84" ht="12.75">
      <c r="B16" s="17" t="s">
        <v>283</v>
      </c>
      <c r="C16" s="2">
        <f t="shared" si="0"/>
        <v>14</v>
      </c>
      <c r="D16" s="24">
        <f t="shared" si="1"/>
        <v>130.34199999999998</v>
      </c>
      <c r="E16" s="24"/>
      <c r="F16" s="24"/>
      <c r="G16" s="24"/>
      <c r="H16" s="24"/>
      <c r="I16" s="24">
        <v>4.8</v>
      </c>
      <c r="J16" s="24"/>
      <c r="K16" s="24"/>
      <c r="L16" s="24">
        <v>6</v>
      </c>
      <c r="M16" s="24"/>
      <c r="N16" s="24"/>
      <c r="O16" s="24">
        <v>4.5</v>
      </c>
      <c r="P16" s="24"/>
      <c r="Q16" s="24"/>
      <c r="R16" s="24">
        <v>10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>
        <v>6.5</v>
      </c>
      <c r="AD16" s="24"/>
      <c r="AE16" s="24"/>
      <c r="AF16" s="24"/>
      <c r="AG16" s="24"/>
      <c r="AH16" s="24"/>
      <c r="AI16" s="24"/>
      <c r="AJ16" s="24"/>
      <c r="AK16" s="24">
        <v>10.3</v>
      </c>
      <c r="AL16" s="24"/>
      <c r="AM16" s="24"/>
      <c r="AN16" s="24"/>
      <c r="AO16" s="24"/>
      <c r="AP16" s="24"/>
      <c r="AQ16" s="24"/>
      <c r="AR16" s="24"/>
      <c r="AS16" s="24"/>
      <c r="AT16" s="24"/>
      <c r="AU16" s="24">
        <v>7.4</v>
      </c>
      <c r="AV16" s="24"/>
      <c r="AW16" s="24"/>
      <c r="AX16" s="24"/>
      <c r="AY16" s="24"/>
      <c r="AZ16" s="24">
        <v>10</v>
      </c>
      <c r="BA16" s="24"/>
      <c r="BB16" s="24">
        <v>11.145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>
        <v>10</v>
      </c>
      <c r="BO16" s="24"/>
      <c r="BP16" s="24">
        <v>10.4</v>
      </c>
      <c r="BQ16" s="24"/>
      <c r="BR16" s="24"/>
      <c r="BS16" s="24">
        <v>11</v>
      </c>
      <c r="BT16" s="24">
        <v>21.097</v>
      </c>
      <c r="BU16" s="24"/>
      <c r="BV16" s="29">
        <v>7.2</v>
      </c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2:84" ht="12.75">
      <c r="B17" s="17" t="s">
        <v>259</v>
      </c>
      <c r="C17" s="2">
        <f t="shared" si="0"/>
        <v>9</v>
      </c>
      <c r="D17" s="24">
        <f t="shared" si="1"/>
        <v>118.29100000000003</v>
      </c>
      <c r="E17" s="24"/>
      <c r="F17" s="24"/>
      <c r="G17" s="24"/>
      <c r="H17" s="24"/>
      <c r="I17" s="24"/>
      <c r="J17" s="24"/>
      <c r="K17" s="24">
        <v>9.2</v>
      </c>
      <c r="L17" s="24"/>
      <c r="M17" s="24">
        <v>21.097</v>
      </c>
      <c r="N17" s="24"/>
      <c r="O17" s="24"/>
      <c r="P17" s="24"/>
      <c r="Q17" s="24">
        <v>21.097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4.1</v>
      </c>
      <c r="AC17" s="24"/>
      <c r="AD17" s="24"/>
      <c r="AE17" s="24"/>
      <c r="AF17" s="24"/>
      <c r="AG17" s="24"/>
      <c r="AH17" s="24"/>
      <c r="AI17" s="24"/>
      <c r="AJ17" s="24"/>
      <c r="AK17" s="24">
        <v>10.3</v>
      </c>
      <c r="AL17" s="24"/>
      <c r="AM17" s="24"/>
      <c r="AN17" s="24"/>
      <c r="AO17" s="24">
        <v>10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>
        <v>10.4</v>
      </c>
      <c r="BQ17" s="24"/>
      <c r="BR17" s="24"/>
      <c r="BS17" s="24">
        <v>11</v>
      </c>
      <c r="BT17" s="24">
        <v>21.097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1:84" ht="12.75">
      <c r="A18" s="5"/>
      <c r="B18" s="17" t="s">
        <v>152</v>
      </c>
      <c r="C18" s="2">
        <f t="shared" si="0"/>
        <v>10</v>
      </c>
      <c r="D18" s="24">
        <f t="shared" si="1"/>
        <v>110.439</v>
      </c>
      <c r="E18" s="24">
        <v>10</v>
      </c>
      <c r="F18" s="24"/>
      <c r="G18" s="24"/>
      <c r="H18" s="24"/>
      <c r="I18" s="24"/>
      <c r="J18" s="24"/>
      <c r="K18" s="24">
        <v>9.2</v>
      </c>
      <c r="L18" s="24"/>
      <c r="M18" s="24">
        <v>21.097</v>
      </c>
      <c r="N18" s="24"/>
      <c r="O18" s="24"/>
      <c r="P18" s="24">
        <v>21.097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>
        <v>4.1</v>
      </c>
      <c r="AC18" s="24"/>
      <c r="AD18" s="24"/>
      <c r="AE18" s="24"/>
      <c r="AF18" s="24"/>
      <c r="AG18" s="24"/>
      <c r="AH18" s="24"/>
      <c r="AI18" s="24"/>
      <c r="AJ18" s="24"/>
      <c r="AK18" s="24">
        <v>10.3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>
        <v>5</v>
      </c>
      <c r="AZ18" s="24"/>
      <c r="BA18" s="24"/>
      <c r="BB18" s="24">
        <v>11.145</v>
      </c>
      <c r="BC18" s="24"/>
      <c r="BD18" s="24">
        <v>8.1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>
        <v>10.4</v>
      </c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2:84" ht="12.75">
      <c r="B19" s="17" t="s">
        <v>240</v>
      </c>
      <c r="C19" s="2">
        <f t="shared" si="0"/>
        <v>12</v>
      </c>
      <c r="D19" s="24">
        <f t="shared" si="1"/>
        <v>106.342</v>
      </c>
      <c r="E19" s="24"/>
      <c r="F19" s="24"/>
      <c r="G19" s="24"/>
      <c r="H19" s="24"/>
      <c r="I19" s="24"/>
      <c r="J19" s="24"/>
      <c r="K19" s="24"/>
      <c r="L19" s="24">
        <v>6</v>
      </c>
      <c r="M19" s="24"/>
      <c r="N19" s="24"/>
      <c r="O19" s="24">
        <v>4.5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>
        <v>5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>
        <v>5</v>
      </c>
      <c r="AZ19" s="24"/>
      <c r="BA19" s="24"/>
      <c r="BB19" s="24">
        <v>11.145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>
        <v>10</v>
      </c>
      <c r="BO19" s="24"/>
      <c r="BP19" s="24">
        <v>10.4</v>
      </c>
      <c r="BQ19" s="24"/>
      <c r="BR19" s="24"/>
      <c r="BS19" s="24">
        <v>11</v>
      </c>
      <c r="BT19" s="24">
        <v>21.097</v>
      </c>
      <c r="BU19" s="24"/>
      <c r="BV19" s="29">
        <v>7.2</v>
      </c>
      <c r="BW19" s="24">
        <v>10</v>
      </c>
      <c r="BX19" s="24"/>
      <c r="BY19" s="24"/>
      <c r="BZ19" s="24"/>
      <c r="CA19" s="24">
        <v>5</v>
      </c>
      <c r="CB19" s="24"/>
      <c r="CC19" s="24"/>
      <c r="CD19" s="24"/>
      <c r="CE19" s="24"/>
      <c r="CF19" s="24"/>
    </row>
    <row r="20" spans="2:84" ht="12.75">
      <c r="B20" s="17" t="s">
        <v>223</v>
      </c>
      <c r="C20" s="2">
        <f t="shared" si="0"/>
        <v>13</v>
      </c>
      <c r="D20" s="24">
        <f t="shared" si="1"/>
        <v>99.44500000000001</v>
      </c>
      <c r="E20" s="24">
        <v>10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>
        <v>8.4</v>
      </c>
      <c r="T20" s="24"/>
      <c r="U20" s="24">
        <v>9.1</v>
      </c>
      <c r="V20" s="24"/>
      <c r="W20" s="24"/>
      <c r="X20" s="24"/>
      <c r="Y20" s="24"/>
      <c r="Z20" s="24"/>
      <c r="AA20" s="24"/>
      <c r="AB20" s="24">
        <v>4.1</v>
      </c>
      <c r="AC20" s="24"/>
      <c r="AD20" s="24"/>
      <c r="AE20" s="24"/>
      <c r="AF20" s="24"/>
      <c r="AG20" s="24"/>
      <c r="AH20" s="24"/>
      <c r="AI20" s="24"/>
      <c r="AJ20" s="24"/>
      <c r="AK20" s="24">
        <v>10.3</v>
      </c>
      <c r="AL20" s="24"/>
      <c r="AM20" s="24"/>
      <c r="AN20" s="24"/>
      <c r="AO20" s="24"/>
      <c r="AP20" s="24"/>
      <c r="AQ20" s="24">
        <v>5</v>
      </c>
      <c r="AR20" s="24">
        <v>3</v>
      </c>
      <c r="AS20" s="24"/>
      <c r="AT20" s="24"/>
      <c r="AU20" s="24"/>
      <c r="AV20" s="24"/>
      <c r="AW20" s="24">
        <v>8</v>
      </c>
      <c r="AX20" s="24"/>
      <c r="AY20" s="24">
        <v>5</v>
      </c>
      <c r="AZ20" s="24"/>
      <c r="BA20" s="24"/>
      <c r="BB20" s="24">
        <v>11.145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>
        <v>10</v>
      </c>
      <c r="BO20" s="24"/>
      <c r="BP20" s="24">
        <v>10.4</v>
      </c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>
        <v>5</v>
      </c>
      <c r="CB20" s="24"/>
      <c r="CC20" s="24"/>
      <c r="CD20" s="24"/>
      <c r="CE20" s="24"/>
      <c r="CF20" s="24"/>
    </row>
    <row r="21" spans="1:84" ht="12.75">
      <c r="A21" s="5"/>
      <c r="B21" s="17" t="s">
        <v>13</v>
      </c>
      <c r="C21" s="2">
        <f t="shared" si="0"/>
        <v>4</v>
      </c>
      <c r="D21" s="24">
        <f t="shared" si="1"/>
        <v>60.694</v>
      </c>
      <c r="E21" s="24"/>
      <c r="F21" s="24"/>
      <c r="G21" s="24"/>
      <c r="H21" s="24">
        <v>21.097</v>
      </c>
      <c r="I21" s="24"/>
      <c r="J21" s="24"/>
      <c r="K21" s="24"/>
      <c r="L21" s="24">
        <v>6</v>
      </c>
      <c r="M21" s="24"/>
      <c r="N21" s="24"/>
      <c r="O21" s="24"/>
      <c r="P21" s="24"/>
      <c r="Q21" s="24">
        <v>21.097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>
        <v>12.5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ht="12.75">
      <c r="A22" s="5"/>
      <c r="B22" s="17" t="s">
        <v>118</v>
      </c>
      <c r="C22" s="2">
        <f t="shared" si="0"/>
        <v>5</v>
      </c>
      <c r="D22" s="24">
        <f t="shared" si="1"/>
        <v>59.594</v>
      </c>
      <c r="E22" s="24"/>
      <c r="F22" s="24"/>
      <c r="G22" s="24"/>
      <c r="H22" s="24">
        <v>21.097</v>
      </c>
      <c r="I22" s="24"/>
      <c r="J22" s="24"/>
      <c r="K22" s="24"/>
      <c r="L22" s="24"/>
      <c r="M22" s="24">
        <v>21.097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>
        <v>7.4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>
        <v>5</v>
      </c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>
        <v>5</v>
      </c>
      <c r="CB22" s="24"/>
      <c r="CC22" s="24"/>
      <c r="CD22" s="24"/>
      <c r="CE22" s="24"/>
      <c r="CF22" s="24"/>
    </row>
    <row r="23" spans="2:84" ht="12.75">
      <c r="B23" s="17" t="s">
        <v>188</v>
      </c>
      <c r="C23" s="2">
        <f t="shared" si="0"/>
        <v>10</v>
      </c>
      <c r="D23" s="24">
        <f t="shared" si="1"/>
        <v>54.5</v>
      </c>
      <c r="E23" s="24">
        <v>10</v>
      </c>
      <c r="F23" s="24">
        <v>4.5</v>
      </c>
      <c r="G23" s="24"/>
      <c r="H23" s="24"/>
      <c r="I23" s="24">
        <v>4.8</v>
      </c>
      <c r="J23" s="24"/>
      <c r="K23" s="24"/>
      <c r="L23" s="24">
        <v>6</v>
      </c>
      <c r="M23" s="24"/>
      <c r="N23" s="24"/>
      <c r="O23" s="24">
        <v>4.5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>
        <v>5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>
        <v>5</v>
      </c>
      <c r="BR23" s="24">
        <v>3.5</v>
      </c>
      <c r="BS23" s="24"/>
      <c r="BT23" s="24"/>
      <c r="BU23" s="24">
        <v>4</v>
      </c>
      <c r="BV23" s="24"/>
      <c r="BW23" s="24"/>
      <c r="BX23" s="24"/>
      <c r="BY23" s="24"/>
      <c r="BZ23" s="24">
        <v>7.2</v>
      </c>
      <c r="CA23" s="24"/>
      <c r="CB23" s="24"/>
      <c r="CC23" s="24"/>
      <c r="CD23" s="24"/>
      <c r="CE23" s="24"/>
      <c r="CF23" s="24"/>
    </row>
    <row r="24" spans="2:84" ht="12.75">
      <c r="B24" s="17" t="s">
        <v>310</v>
      </c>
      <c r="C24" s="2">
        <f t="shared" si="0"/>
        <v>6</v>
      </c>
      <c r="D24" s="24">
        <f t="shared" si="1"/>
        <v>50.945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>
        <v>4.1</v>
      </c>
      <c r="AC24" s="24"/>
      <c r="AD24" s="24"/>
      <c r="AE24" s="24"/>
      <c r="AF24" s="24"/>
      <c r="AG24" s="24"/>
      <c r="AH24" s="24"/>
      <c r="AI24" s="24"/>
      <c r="AJ24" s="24"/>
      <c r="AK24" s="24">
        <v>10.3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>
        <v>5</v>
      </c>
      <c r="AZ24" s="24"/>
      <c r="BA24" s="24"/>
      <c r="BB24" s="24">
        <v>11.145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>
        <v>10</v>
      </c>
      <c r="BO24" s="24"/>
      <c r="BP24" s="24">
        <v>10.4</v>
      </c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1:84" ht="12.75">
      <c r="A25" s="5"/>
      <c r="B25" s="17" t="s">
        <v>179</v>
      </c>
      <c r="C25" s="2">
        <f t="shared" si="0"/>
        <v>6</v>
      </c>
      <c r="D25" s="24">
        <f t="shared" si="1"/>
        <v>47.845</v>
      </c>
      <c r="E25" s="24">
        <v>10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4.1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>
        <v>11.145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>
        <v>10.4</v>
      </c>
      <c r="BQ25" s="24"/>
      <c r="BR25" s="24"/>
      <c r="BS25" s="24"/>
      <c r="BT25" s="24"/>
      <c r="BU25" s="24"/>
      <c r="BV25" s="29">
        <v>7.2</v>
      </c>
      <c r="BW25" s="24"/>
      <c r="BX25" s="24"/>
      <c r="BY25" s="24"/>
      <c r="BZ25" s="24"/>
      <c r="CA25" s="24">
        <v>5</v>
      </c>
      <c r="CB25" s="24"/>
      <c r="CC25" s="24"/>
      <c r="CD25" s="24"/>
      <c r="CE25" s="24"/>
      <c r="CF25" s="24"/>
    </row>
    <row r="26" spans="2:84" ht="12.75">
      <c r="B26" s="17" t="s">
        <v>74</v>
      </c>
      <c r="C26" s="2">
        <f t="shared" si="0"/>
        <v>3</v>
      </c>
      <c r="D26" s="24">
        <f t="shared" si="1"/>
        <v>40.297</v>
      </c>
      <c r="E26" s="24">
        <v>10</v>
      </c>
      <c r="F26" s="24"/>
      <c r="G26" s="24"/>
      <c r="H26" s="24"/>
      <c r="I26" s="24"/>
      <c r="J26" s="24"/>
      <c r="K26" s="24">
        <v>9.2</v>
      </c>
      <c r="L26" s="24"/>
      <c r="M26" s="24">
        <v>21.097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2:84" ht="12.75">
      <c r="B27" s="18" t="s">
        <v>256</v>
      </c>
      <c r="C27" s="2">
        <f t="shared" si="0"/>
        <v>5</v>
      </c>
      <c r="D27" s="24">
        <f t="shared" si="1"/>
        <v>38.772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8.4</v>
      </c>
      <c r="T27" s="24"/>
      <c r="U27" s="24"/>
      <c r="V27" s="24"/>
      <c r="W27" s="24"/>
      <c r="X27" s="24"/>
      <c r="Y27" s="24"/>
      <c r="Z27" s="24"/>
      <c r="AA27" s="24"/>
      <c r="AB27" s="24">
        <v>4.1</v>
      </c>
      <c r="AC27" s="24"/>
      <c r="AD27" s="24"/>
      <c r="AE27" s="24"/>
      <c r="AF27" s="24"/>
      <c r="AG27" s="24"/>
      <c r="AH27" s="24"/>
      <c r="AI27" s="24"/>
      <c r="AJ27" s="24"/>
      <c r="AK27" s="24">
        <v>10.3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>
        <v>5.572</v>
      </c>
      <c r="BK27" s="24"/>
      <c r="BL27" s="24"/>
      <c r="BM27" s="24"/>
      <c r="BN27" s="24"/>
      <c r="BO27" s="24"/>
      <c r="BP27" s="24">
        <v>10.4</v>
      </c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2:84" ht="12.75">
      <c r="B28" s="17" t="s">
        <v>312</v>
      </c>
      <c r="C28" s="2">
        <f t="shared" si="0"/>
        <v>5</v>
      </c>
      <c r="D28" s="24">
        <f t="shared" si="1"/>
        <v>34.4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>
        <v>4.1</v>
      </c>
      <c r="AC28" s="24"/>
      <c r="AD28" s="24">
        <v>3</v>
      </c>
      <c r="AE28" s="24"/>
      <c r="AF28" s="24"/>
      <c r="AG28" s="24"/>
      <c r="AH28" s="24"/>
      <c r="AI28" s="24"/>
      <c r="AJ28" s="24"/>
      <c r="AK28" s="24">
        <v>10.3</v>
      </c>
      <c r="AL28" s="24"/>
      <c r="AM28" s="24">
        <v>6.6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>
        <v>10.4</v>
      </c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</row>
    <row r="29" spans="2:84" ht="12.75">
      <c r="B29" s="17" t="s">
        <v>322</v>
      </c>
      <c r="C29" s="2">
        <f t="shared" si="0"/>
        <v>5</v>
      </c>
      <c r="D29" s="24">
        <f t="shared" si="1"/>
        <v>33.900000000000006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>
        <v>10.3</v>
      </c>
      <c r="AL29" s="24"/>
      <c r="AM29" s="24"/>
      <c r="AN29" s="24"/>
      <c r="AO29" s="24"/>
      <c r="AP29" s="24"/>
      <c r="AQ29" s="24">
        <v>5</v>
      </c>
      <c r="AR29" s="24"/>
      <c r="AS29" s="24"/>
      <c r="AT29" s="24"/>
      <c r="AU29" s="24"/>
      <c r="AV29" s="24"/>
      <c r="AW29" s="24"/>
      <c r="AX29" s="24"/>
      <c r="AY29" s="24">
        <v>5</v>
      </c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>
        <v>10.4</v>
      </c>
      <c r="BQ29" s="24"/>
      <c r="BR29" s="24"/>
      <c r="BS29" s="24"/>
      <c r="BT29" s="24"/>
      <c r="BU29" s="24"/>
      <c r="BV29" s="24"/>
      <c r="BW29" s="24"/>
      <c r="BX29" s="24"/>
      <c r="BY29" s="24">
        <v>3.2</v>
      </c>
      <c r="BZ29" s="24"/>
      <c r="CA29" s="24"/>
      <c r="CB29" s="24"/>
      <c r="CC29" s="24"/>
      <c r="CD29" s="24"/>
      <c r="CE29" s="24"/>
      <c r="CF29" s="24"/>
    </row>
    <row r="30" spans="2:84" ht="12.75">
      <c r="B30" s="18" t="s">
        <v>76</v>
      </c>
      <c r="C30" s="2">
        <f t="shared" si="0"/>
        <v>5</v>
      </c>
      <c r="D30" s="24">
        <f t="shared" si="1"/>
        <v>33.8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v>8.4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>
        <v>5</v>
      </c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>
        <v>10.4</v>
      </c>
      <c r="BQ30" s="24">
        <v>5</v>
      </c>
      <c r="BR30" s="24"/>
      <c r="BS30" s="24"/>
      <c r="BT30" s="24"/>
      <c r="BU30" s="24"/>
      <c r="BV30" s="24"/>
      <c r="BW30" s="24"/>
      <c r="BX30" s="24"/>
      <c r="BY30" s="24"/>
      <c r="BZ30" s="24"/>
      <c r="CA30" s="24">
        <v>5</v>
      </c>
      <c r="CB30" s="24"/>
      <c r="CC30" s="24"/>
      <c r="CD30" s="24"/>
      <c r="CE30" s="24"/>
      <c r="CF30" s="24"/>
    </row>
    <row r="31" spans="2:84" ht="12.75">
      <c r="B31" s="17" t="s">
        <v>55</v>
      </c>
      <c r="C31" s="2">
        <f t="shared" si="0"/>
        <v>4</v>
      </c>
      <c r="D31" s="24">
        <f t="shared" si="1"/>
        <v>30.799999999999997</v>
      </c>
      <c r="E31" s="24"/>
      <c r="F31" s="24"/>
      <c r="G31" s="24"/>
      <c r="H31" s="24"/>
      <c r="I31" s="24"/>
      <c r="J31" s="24"/>
      <c r="K31" s="24"/>
      <c r="L31" s="24">
        <v>6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4.1</v>
      </c>
      <c r="AC31" s="24"/>
      <c r="AD31" s="24"/>
      <c r="AE31" s="24"/>
      <c r="AF31" s="24"/>
      <c r="AG31" s="24"/>
      <c r="AH31" s="24"/>
      <c r="AI31" s="24"/>
      <c r="AJ31" s="24"/>
      <c r="AK31" s="24">
        <v>10.3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>
        <v>10.4</v>
      </c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</row>
    <row r="32" spans="2:84" ht="12.75">
      <c r="B32" s="18" t="s">
        <v>339</v>
      </c>
      <c r="C32" s="2">
        <f t="shared" si="0"/>
        <v>3</v>
      </c>
      <c r="D32" s="24">
        <f t="shared" si="1"/>
        <v>26.545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>
        <v>5</v>
      </c>
      <c r="AZ32" s="24"/>
      <c r="BA32" s="24"/>
      <c r="BB32" s="24">
        <v>11.145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>
        <v>10.4</v>
      </c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</row>
    <row r="33" spans="2:84" ht="12.75">
      <c r="B33" s="17" t="s">
        <v>12</v>
      </c>
      <c r="C33" s="2">
        <f t="shared" si="0"/>
        <v>3</v>
      </c>
      <c r="D33" s="24">
        <f t="shared" si="1"/>
        <v>24.4</v>
      </c>
      <c r="E33" s="24">
        <v>10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>
        <v>4.1</v>
      </c>
      <c r="AC33" s="24"/>
      <c r="AD33" s="24"/>
      <c r="AE33" s="24"/>
      <c r="AF33" s="24"/>
      <c r="AG33" s="24"/>
      <c r="AH33" s="24"/>
      <c r="AI33" s="24"/>
      <c r="AJ33" s="24"/>
      <c r="AK33" s="24">
        <v>10.3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</row>
    <row r="34" spans="2:84" ht="12.75">
      <c r="B34" s="17" t="s">
        <v>308</v>
      </c>
      <c r="C34" s="2">
        <f t="shared" si="0"/>
        <v>4</v>
      </c>
      <c r="D34" s="24">
        <f t="shared" si="1"/>
        <v>24.099999999999998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>
        <v>4.1</v>
      </c>
      <c r="AC34" s="24"/>
      <c r="AD34" s="24"/>
      <c r="AE34" s="24"/>
      <c r="AF34" s="24"/>
      <c r="AG34" s="24"/>
      <c r="AH34" s="24"/>
      <c r="AI34" s="24"/>
      <c r="AJ34" s="24"/>
      <c r="AK34" s="24">
        <v>10.3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>
        <v>5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24">
        <v>4.7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</row>
    <row r="35" spans="2:84" ht="12.75">
      <c r="B35" s="17" t="s">
        <v>293</v>
      </c>
      <c r="C35" s="2">
        <f aca="true" t="shared" si="2" ref="C35:C55">COUNTA(E35:CF35)</f>
        <v>4</v>
      </c>
      <c r="D35" s="24">
        <f aca="true" t="shared" si="3" ref="D35:D55">SUM(E35:CF35)</f>
        <v>24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>
        <v>4.5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>
        <v>4.1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>
        <v>5</v>
      </c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>
        <v>10.4</v>
      </c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2:84" ht="12.75">
      <c r="B36" s="17" t="s">
        <v>37</v>
      </c>
      <c r="C36" s="2">
        <f t="shared" si="2"/>
        <v>2</v>
      </c>
      <c r="D36" s="24">
        <f t="shared" si="3"/>
        <v>20.4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>
        <v>10</v>
      </c>
      <c r="BO36" s="24"/>
      <c r="BP36" s="24">
        <v>10.4</v>
      </c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2:84" ht="12.75">
      <c r="B37" s="17" t="s">
        <v>243</v>
      </c>
      <c r="C37" s="2">
        <f t="shared" si="2"/>
        <v>3</v>
      </c>
      <c r="D37" s="24">
        <f t="shared" si="3"/>
        <v>20.200000000000003</v>
      </c>
      <c r="E37" s="24"/>
      <c r="F37" s="24"/>
      <c r="G37" s="24"/>
      <c r="H37" s="24"/>
      <c r="I37" s="24">
        <v>4.8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>
        <v>5</v>
      </c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>
        <v>10.4</v>
      </c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</row>
    <row r="38" spans="2:84" ht="12.75">
      <c r="B38" s="18" t="s">
        <v>340</v>
      </c>
      <c r="C38" s="2">
        <f t="shared" si="2"/>
        <v>2</v>
      </c>
      <c r="D38" s="24">
        <f t="shared" si="3"/>
        <v>15.4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>
        <v>5</v>
      </c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>
        <v>10.4</v>
      </c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</row>
    <row r="39" spans="2:84" ht="12.75">
      <c r="B39" s="18" t="s">
        <v>241</v>
      </c>
      <c r="C39" s="2">
        <f t="shared" si="2"/>
        <v>2</v>
      </c>
      <c r="D39" s="24">
        <f t="shared" si="3"/>
        <v>15.4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>
        <v>5</v>
      </c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>
        <v>10.4</v>
      </c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</row>
    <row r="40" spans="2:84" ht="12.75">
      <c r="B40" s="18" t="s">
        <v>220</v>
      </c>
      <c r="C40" s="2">
        <f t="shared" si="2"/>
        <v>2</v>
      </c>
      <c r="D40" s="24">
        <f t="shared" si="3"/>
        <v>15.4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>
        <v>5</v>
      </c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>
        <v>10.4</v>
      </c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</row>
    <row r="41" spans="2:84" ht="12.75">
      <c r="B41" s="18" t="s">
        <v>341</v>
      </c>
      <c r="C41" s="2">
        <f t="shared" si="2"/>
        <v>2</v>
      </c>
      <c r="D41" s="24">
        <f t="shared" si="3"/>
        <v>15.4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>
        <v>5</v>
      </c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>
        <v>10.4</v>
      </c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</row>
    <row r="42" spans="2:84" ht="12.75">
      <c r="B42" s="18" t="s">
        <v>331</v>
      </c>
      <c r="C42" s="2">
        <f t="shared" si="2"/>
        <v>2</v>
      </c>
      <c r="D42" s="24">
        <f t="shared" si="3"/>
        <v>10.572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>
        <v>5</v>
      </c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>
        <v>5.572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</row>
    <row r="43" spans="2:84" ht="12.75">
      <c r="B43" s="17" t="s">
        <v>367</v>
      </c>
      <c r="C43" s="2">
        <f t="shared" si="2"/>
        <v>1</v>
      </c>
      <c r="D43" s="24">
        <f t="shared" si="3"/>
        <v>10.4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>
        <v>10.4</v>
      </c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</row>
    <row r="44" spans="2:84" ht="12.75">
      <c r="B44" s="17" t="s">
        <v>78</v>
      </c>
      <c r="C44" s="2">
        <f t="shared" si="2"/>
        <v>1</v>
      </c>
      <c r="D44" s="24">
        <f t="shared" si="3"/>
        <v>10.3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>
        <v>10.3</v>
      </c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</row>
    <row r="45" spans="2:84" ht="12.75">
      <c r="B45" s="17" t="s">
        <v>292</v>
      </c>
      <c r="C45" s="2">
        <f t="shared" si="2"/>
        <v>2</v>
      </c>
      <c r="D45" s="24">
        <f t="shared" si="3"/>
        <v>9.5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>
        <v>4.5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>
        <v>5</v>
      </c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</row>
    <row r="46" spans="2:84" ht="12.75">
      <c r="B46" s="17" t="s">
        <v>64</v>
      </c>
      <c r="C46" s="2">
        <f t="shared" si="2"/>
        <v>2</v>
      </c>
      <c r="D46" s="24">
        <f t="shared" si="3"/>
        <v>9.1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>
        <v>4.1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>
        <v>5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2:84" ht="12.75">
      <c r="B47" s="17" t="s">
        <v>226</v>
      </c>
      <c r="C47" s="2">
        <f t="shared" si="2"/>
        <v>2</v>
      </c>
      <c r="D47" s="24">
        <f t="shared" si="3"/>
        <v>9.1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>
        <v>4.1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>
        <v>5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2:84" ht="12.75">
      <c r="B48" s="17" t="s">
        <v>127</v>
      </c>
      <c r="C48" s="2">
        <f t="shared" si="2"/>
        <v>2</v>
      </c>
      <c r="D48" s="24">
        <f t="shared" si="3"/>
        <v>9.1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>
        <v>4.1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>
        <v>5</v>
      </c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</row>
    <row r="49" spans="2:84" ht="12.75">
      <c r="B49" s="17" t="s">
        <v>92</v>
      </c>
      <c r="C49" s="2">
        <f t="shared" si="2"/>
        <v>1</v>
      </c>
      <c r="D49" s="24">
        <f t="shared" si="3"/>
        <v>6.3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>
        <v>6.3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</row>
    <row r="50" spans="2:84" ht="12.75">
      <c r="B50" s="17" t="s">
        <v>288</v>
      </c>
      <c r="C50" s="2">
        <f t="shared" si="2"/>
        <v>1</v>
      </c>
      <c r="D50" s="24">
        <f t="shared" si="3"/>
        <v>6</v>
      </c>
      <c r="E50" s="24"/>
      <c r="F50" s="24"/>
      <c r="G50" s="24"/>
      <c r="H50" s="24"/>
      <c r="I50" s="24"/>
      <c r="J50" s="24"/>
      <c r="K50" s="24"/>
      <c r="L50" s="24">
        <v>6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2:84" ht="12.75">
      <c r="B51" s="18" t="s">
        <v>138</v>
      </c>
      <c r="C51" s="2">
        <f t="shared" si="2"/>
        <v>1</v>
      </c>
      <c r="D51" s="24">
        <f t="shared" si="3"/>
        <v>5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>
        <v>5</v>
      </c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2:84" ht="12.75">
      <c r="B52" s="18" t="s">
        <v>28</v>
      </c>
      <c r="C52" s="2">
        <f t="shared" si="2"/>
        <v>1</v>
      </c>
      <c r="D52" s="24">
        <f t="shared" si="3"/>
        <v>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>
        <v>5</v>
      </c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</row>
    <row r="53" spans="2:84" ht="12.75">
      <c r="B53" s="17" t="s">
        <v>307</v>
      </c>
      <c r="C53" s="2">
        <f t="shared" si="2"/>
        <v>1</v>
      </c>
      <c r="D53" s="24">
        <f t="shared" si="3"/>
        <v>4.1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>
        <v>4.1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</row>
    <row r="54" spans="2:84" ht="12.75">
      <c r="B54" s="17" t="s">
        <v>309</v>
      </c>
      <c r="C54" s="2">
        <f t="shared" si="2"/>
        <v>1</v>
      </c>
      <c r="D54" s="24">
        <f t="shared" si="3"/>
        <v>4.1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>
        <v>4.1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2:84" ht="12.75">
      <c r="B55" s="17" t="s">
        <v>331</v>
      </c>
      <c r="C55" s="2">
        <f t="shared" si="2"/>
        <v>1</v>
      </c>
      <c r="D55" s="24">
        <f t="shared" si="3"/>
        <v>4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>
        <v>4</v>
      </c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2:84" ht="12.75">
      <c r="B56" s="17"/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2:84" ht="12.75">
      <c r="B57" s="4"/>
      <c r="C57" s="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ht="12.75">
      <c r="C58" s="3"/>
    </row>
    <row r="59" spans="3:4" ht="12.75">
      <c r="C59" s="9" t="s">
        <v>4</v>
      </c>
      <c r="D59" s="25">
        <f>SUM(D5:D58)</f>
        <v>3207.6050000000014</v>
      </c>
    </row>
    <row r="60" ht="12.75">
      <c r="D6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60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4" customWidth="1"/>
    <col min="4" max="4" width="11.421875" style="14" customWidth="1"/>
    <col min="5" max="5" width="12.28125" style="14" bestFit="1" customWidth="1"/>
    <col min="6" max="14" width="11.421875" style="14" customWidth="1"/>
    <col min="15" max="15" width="13.140625" style="14" customWidth="1"/>
    <col min="16" max="39" width="11.421875" style="14" customWidth="1"/>
    <col min="40" max="40" width="12.57421875" style="14" customWidth="1"/>
    <col min="41" max="41" width="11.421875" style="14" customWidth="1"/>
    <col min="42" max="42" width="12.28125" style="14" customWidth="1"/>
    <col min="43" max="46" width="11.421875" style="14" customWidth="1"/>
    <col min="47" max="47" width="12.28125" style="14" customWidth="1"/>
    <col min="48" max="83" width="11.421875" style="14" customWidth="1"/>
  </cols>
  <sheetData>
    <row r="1" spans="2:83" ht="45" customHeight="1" thickTop="1">
      <c r="B1" s="33" t="s">
        <v>277</v>
      </c>
      <c r="C1" s="35" t="s">
        <v>1</v>
      </c>
      <c r="D1" s="39" t="s">
        <v>2</v>
      </c>
      <c r="E1" s="41" t="s">
        <v>3</v>
      </c>
      <c r="F1" s="7" t="s">
        <v>279</v>
      </c>
      <c r="G1" s="20" t="s">
        <v>280</v>
      </c>
      <c r="H1" s="19" t="s">
        <v>281</v>
      </c>
      <c r="I1" s="19" t="s">
        <v>282</v>
      </c>
      <c r="J1" s="19" t="s">
        <v>187</v>
      </c>
      <c r="K1" s="6" t="s">
        <v>284</v>
      </c>
      <c r="L1" s="6" t="s">
        <v>285</v>
      </c>
      <c r="M1" s="20" t="s">
        <v>287</v>
      </c>
      <c r="N1" s="6" t="s">
        <v>289</v>
      </c>
      <c r="O1" s="21" t="s">
        <v>290</v>
      </c>
      <c r="P1" s="20" t="s">
        <v>291</v>
      </c>
      <c r="Q1" s="19" t="s">
        <v>294</v>
      </c>
      <c r="R1" s="6" t="s">
        <v>295</v>
      </c>
      <c r="S1" s="19" t="s">
        <v>296</v>
      </c>
      <c r="T1" s="20" t="s">
        <v>297</v>
      </c>
      <c r="U1" s="19" t="s">
        <v>298</v>
      </c>
      <c r="V1" s="20" t="s">
        <v>299</v>
      </c>
      <c r="W1" s="19" t="s">
        <v>300</v>
      </c>
      <c r="X1" s="6" t="s">
        <v>301</v>
      </c>
      <c r="Y1" s="6" t="s">
        <v>302</v>
      </c>
      <c r="Z1" s="6" t="s">
        <v>303</v>
      </c>
      <c r="AA1" s="6" t="s">
        <v>304</v>
      </c>
      <c r="AB1" s="20" t="s">
        <v>305</v>
      </c>
      <c r="AC1" s="20" t="s">
        <v>306</v>
      </c>
      <c r="AD1" s="21" t="s">
        <v>311</v>
      </c>
      <c r="AE1" s="6" t="s">
        <v>313</v>
      </c>
      <c r="AF1" s="19" t="s">
        <v>314</v>
      </c>
      <c r="AG1" s="6" t="s">
        <v>315</v>
      </c>
      <c r="AH1" s="6" t="s">
        <v>316</v>
      </c>
      <c r="AI1" s="21" t="s">
        <v>317</v>
      </c>
      <c r="AJ1" s="19" t="s">
        <v>318</v>
      </c>
      <c r="AK1" s="21" t="s">
        <v>320</v>
      </c>
      <c r="AL1" s="6" t="s">
        <v>321</v>
      </c>
      <c r="AM1" s="6" t="s">
        <v>323</v>
      </c>
      <c r="AN1" s="21" t="s">
        <v>324</v>
      </c>
      <c r="AO1" s="21" t="s">
        <v>325</v>
      </c>
      <c r="AP1" s="6" t="s">
        <v>326</v>
      </c>
      <c r="AQ1" s="6" t="s">
        <v>327</v>
      </c>
      <c r="AR1" s="19" t="s">
        <v>328</v>
      </c>
      <c r="AS1" s="6" t="s">
        <v>330</v>
      </c>
      <c r="AT1" s="27" t="s">
        <v>332</v>
      </c>
      <c r="AU1" s="21" t="s">
        <v>333</v>
      </c>
      <c r="AV1" s="6" t="s">
        <v>334</v>
      </c>
      <c r="AW1" s="21" t="s">
        <v>335</v>
      </c>
      <c r="AX1" s="6" t="s">
        <v>336</v>
      </c>
      <c r="AY1" s="6" t="s">
        <v>337</v>
      </c>
      <c r="AZ1" s="19" t="s">
        <v>338</v>
      </c>
      <c r="BA1" s="21" t="s">
        <v>342</v>
      </c>
      <c r="BB1" s="19" t="s">
        <v>343</v>
      </c>
      <c r="BC1" s="6" t="s">
        <v>344</v>
      </c>
      <c r="BD1" s="19" t="s">
        <v>351</v>
      </c>
      <c r="BE1" s="19" t="s">
        <v>352</v>
      </c>
      <c r="BF1" s="6" t="s">
        <v>353</v>
      </c>
      <c r="BG1" s="6" t="s">
        <v>354</v>
      </c>
      <c r="BH1" s="6" t="s">
        <v>355</v>
      </c>
      <c r="BI1" s="6" t="s">
        <v>356</v>
      </c>
      <c r="BJ1" s="6" t="s">
        <v>357</v>
      </c>
      <c r="BK1" s="6" t="s">
        <v>358</v>
      </c>
      <c r="BL1" s="19" t="s">
        <v>359</v>
      </c>
      <c r="BM1" s="6" t="s">
        <v>360</v>
      </c>
      <c r="BN1" s="6" t="s">
        <v>361</v>
      </c>
      <c r="BO1" s="19" t="s">
        <v>362</v>
      </c>
      <c r="BP1" s="20" t="s">
        <v>364</v>
      </c>
      <c r="BQ1" s="19" t="s">
        <v>366</v>
      </c>
      <c r="BR1" s="6" t="s">
        <v>368</v>
      </c>
      <c r="BS1" s="19" t="s">
        <v>369</v>
      </c>
      <c r="BT1" s="6" t="s">
        <v>370</v>
      </c>
      <c r="BU1" s="19" t="s">
        <v>371</v>
      </c>
      <c r="BV1" s="19" t="s">
        <v>265</v>
      </c>
      <c r="BW1" s="19" t="s">
        <v>372</v>
      </c>
      <c r="BX1" s="19" t="s">
        <v>375</v>
      </c>
      <c r="BY1" s="20" t="s">
        <v>376</v>
      </c>
      <c r="BZ1" s="6" t="s">
        <v>377</v>
      </c>
      <c r="CA1" s="6" t="s">
        <v>378</v>
      </c>
      <c r="CB1" s="6" t="s">
        <v>379</v>
      </c>
      <c r="CC1" s="19"/>
      <c r="CD1" s="19"/>
      <c r="CE1" s="7"/>
    </row>
    <row r="2" spans="2:83" s="9" customFormat="1" ht="12.75" customHeight="1">
      <c r="B2" s="34"/>
      <c r="C2" s="36"/>
      <c r="D2" s="40"/>
      <c r="E2" s="42"/>
      <c r="F2" s="8">
        <v>43113</v>
      </c>
      <c r="G2" s="8">
        <v>43121</v>
      </c>
      <c r="H2" s="8">
        <v>43121</v>
      </c>
      <c r="I2" s="8">
        <v>43128</v>
      </c>
      <c r="J2" s="8">
        <v>43135</v>
      </c>
      <c r="K2" s="8">
        <v>43142</v>
      </c>
      <c r="L2" s="8">
        <v>43149</v>
      </c>
      <c r="M2" s="8">
        <v>43159</v>
      </c>
      <c r="N2" s="8">
        <v>43163</v>
      </c>
      <c r="O2" s="8">
        <v>43176</v>
      </c>
      <c r="P2" s="8">
        <v>43177</v>
      </c>
      <c r="Q2" s="8">
        <v>43177</v>
      </c>
      <c r="R2" s="8">
        <v>43177</v>
      </c>
      <c r="S2" s="8">
        <v>43198</v>
      </c>
      <c r="T2" s="8">
        <v>43198</v>
      </c>
      <c r="U2" s="8">
        <v>43204</v>
      </c>
      <c r="V2" s="8">
        <v>43205</v>
      </c>
      <c r="W2" s="8">
        <v>43212</v>
      </c>
      <c r="X2" s="8">
        <v>43218</v>
      </c>
      <c r="Y2" s="8">
        <v>43219</v>
      </c>
      <c r="Z2" s="8">
        <v>43226</v>
      </c>
      <c r="AA2" s="8">
        <v>43233</v>
      </c>
      <c r="AB2" s="8">
        <v>43233</v>
      </c>
      <c r="AC2" s="8">
        <v>43239</v>
      </c>
      <c r="AD2" s="8">
        <v>43240</v>
      </c>
      <c r="AE2" s="8">
        <v>43245</v>
      </c>
      <c r="AF2" s="8">
        <v>43247</v>
      </c>
      <c r="AG2" s="8">
        <v>43247</v>
      </c>
      <c r="AH2" s="8">
        <v>43247</v>
      </c>
      <c r="AI2" s="8">
        <v>43253</v>
      </c>
      <c r="AJ2" s="8" t="s">
        <v>319</v>
      </c>
      <c r="AK2" s="8">
        <v>43259</v>
      </c>
      <c r="AL2" s="8">
        <v>43260</v>
      </c>
      <c r="AM2" s="8">
        <v>43261</v>
      </c>
      <c r="AN2" s="8">
        <v>43266</v>
      </c>
      <c r="AO2" s="8">
        <v>43267</v>
      </c>
      <c r="AP2" s="8">
        <v>43274</v>
      </c>
      <c r="AQ2" s="8">
        <v>43274</v>
      </c>
      <c r="AR2" s="8" t="s">
        <v>329</v>
      </c>
      <c r="AS2" s="8">
        <v>43287</v>
      </c>
      <c r="AT2" s="28">
        <v>43302</v>
      </c>
      <c r="AU2" s="8">
        <v>43323</v>
      </c>
      <c r="AV2" s="8">
        <v>43329</v>
      </c>
      <c r="AW2" s="8">
        <v>43330</v>
      </c>
      <c r="AX2" s="8">
        <v>43344</v>
      </c>
      <c r="AY2" s="8">
        <v>43351</v>
      </c>
      <c r="AZ2" s="8">
        <v>43358</v>
      </c>
      <c r="BA2" s="8">
        <v>43359</v>
      </c>
      <c r="BB2" s="8">
        <v>43366</v>
      </c>
      <c r="BC2" s="8">
        <v>43366</v>
      </c>
      <c r="BD2" s="8">
        <v>43372</v>
      </c>
      <c r="BE2" s="8">
        <v>43373</v>
      </c>
      <c r="BF2" s="8">
        <v>43373</v>
      </c>
      <c r="BG2" s="8">
        <v>43373</v>
      </c>
      <c r="BH2" s="8">
        <v>43380</v>
      </c>
      <c r="BI2" s="8">
        <v>43385</v>
      </c>
      <c r="BJ2" s="8">
        <v>43385</v>
      </c>
      <c r="BK2" s="8">
        <v>43385</v>
      </c>
      <c r="BL2" s="8">
        <v>43387</v>
      </c>
      <c r="BM2" s="8">
        <v>43394</v>
      </c>
      <c r="BN2" s="8">
        <v>43394</v>
      </c>
      <c r="BO2" s="8" t="s">
        <v>363</v>
      </c>
      <c r="BP2" s="8" t="s">
        <v>365</v>
      </c>
      <c r="BQ2" s="8">
        <v>43408</v>
      </c>
      <c r="BR2" s="8">
        <v>43415</v>
      </c>
      <c r="BS2" s="8">
        <v>43422</v>
      </c>
      <c r="BT2" s="8">
        <v>43422</v>
      </c>
      <c r="BU2" s="8">
        <v>43429</v>
      </c>
      <c r="BV2" s="8">
        <v>43435</v>
      </c>
      <c r="BW2" s="8">
        <v>43436</v>
      </c>
      <c r="BX2" s="8">
        <v>43440</v>
      </c>
      <c r="BY2" s="8">
        <v>43442</v>
      </c>
      <c r="BZ2" s="8">
        <v>43449</v>
      </c>
      <c r="CA2" s="8">
        <v>43450</v>
      </c>
      <c r="CB2" s="8">
        <v>43464</v>
      </c>
      <c r="CC2" s="8"/>
      <c r="CD2" s="8"/>
      <c r="CE2" s="8"/>
    </row>
    <row r="3" spans="1:83" ht="12.75">
      <c r="A3" s="5"/>
      <c r="B3" s="11" t="s">
        <v>178</v>
      </c>
      <c r="C3" s="12">
        <f aca="true" t="shared" si="0" ref="C3:C34">COUNTA(F3:CE3)</f>
        <v>24</v>
      </c>
      <c r="D3" s="16" t="s">
        <v>5</v>
      </c>
      <c r="E3" s="22">
        <f>SUMPRODUCT(SMALL(F3:CE3,{1;2;3;4;5;6;7;8;9;10}))</f>
        <v>1.0575450906013568</v>
      </c>
      <c r="F3" s="23">
        <v>0.5714285714285714</v>
      </c>
      <c r="G3" s="23"/>
      <c r="H3" s="23"/>
      <c r="I3" s="23">
        <v>0.16666666666666666</v>
      </c>
      <c r="J3" s="23"/>
      <c r="K3" s="23"/>
      <c r="L3" s="23">
        <v>0.09090909090909091</v>
      </c>
      <c r="M3" s="23">
        <v>0.09090909090909091</v>
      </c>
      <c r="N3" s="23">
        <v>0.2</v>
      </c>
      <c r="O3" s="23"/>
      <c r="P3" s="23"/>
      <c r="Q3" s="23"/>
      <c r="R3" s="23"/>
      <c r="S3" s="23"/>
      <c r="T3" s="23">
        <v>0.1111111111111111</v>
      </c>
      <c r="U3" s="23"/>
      <c r="V3" s="23">
        <v>0.2</v>
      </c>
      <c r="W3" s="23"/>
      <c r="X3" s="23"/>
      <c r="Y3" s="23">
        <v>0.14285714285714285</v>
      </c>
      <c r="Z3" s="23">
        <v>0.3333333333333333</v>
      </c>
      <c r="AA3" s="23"/>
      <c r="AB3" s="23">
        <v>0.2</v>
      </c>
      <c r="AC3" s="23">
        <v>0.09090909090909091</v>
      </c>
      <c r="AD3" s="23">
        <v>0.25</v>
      </c>
      <c r="AE3" s="23"/>
      <c r="AF3" s="23"/>
      <c r="AG3" s="23"/>
      <c r="AH3" s="23"/>
      <c r="AI3" s="23"/>
      <c r="AJ3" s="23">
        <v>0.2</v>
      </c>
      <c r="AK3" s="23"/>
      <c r="AL3" s="23">
        <v>0.13043478260869565</v>
      </c>
      <c r="AM3" s="23"/>
      <c r="AN3" s="23"/>
      <c r="AO3" s="23">
        <v>0.2857142857142857</v>
      </c>
      <c r="AP3" s="23"/>
      <c r="AQ3" s="23"/>
      <c r="AR3" s="23"/>
      <c r="AS3" s="23"/>
      <c r="AT3" s="23"/>
      <c r="AU3" s="23"/>
      <c r="AV3" s="23"/>
      <c r="AW3" s="23"/>
      <c r="AX3" s="23"/>
      <c r="AY3" s="23">
        <v>0.5</v>
      </c>
      <c r="AZ3" s="23">
        <v>0.03333333333333333</v>
      </c>
      <c r="BA3" s="23"/>
      <c r="BB3" s="23"/>
      <c r="BC3" s="23">
        <v>0.125</v>
      </c>
      <c r="BD3" s="23"/>
      <c r="BE3" s="23"/>
      <c r="BF3" s="23"/>
      <c r="BG3" s="23"/>
      <c r="BH3" s="23">
        <v>0.2</v>
      </c>
      <c r="BI3" s="23"/>
      <c r="BJ3" s="23"/>
      <c r="BK3" s="23"/>
      <c r="BL3" s="23">
        <v>0.16666666666666666</v>
      </c>
      <c r="BM3" s="23"/>
      <c r="BN3" s="23"/>
      <c r="BO3" s="23">
        <v>0.15384615384615385</v>
      </c>
      <c r="BP3" s="23"/>
      <c r="BQ3" s="23">
        <v>0.08823529411764706</v>
      </c>
      <c r="BR3" s="23"/>
      <c r="BS3" s="23"/>
      <c r="BT3" s="23">
        <v>0.23076923076923078</v>
      </c>
      <c r="BU3" s="23">
        <v>0.15384615384615385</v>
      </c>
      <c r="BV3" s="23"/>
      <c r="BW3" s="23"/>
      <c r="BX3" s="23"/>
      <c r="BY3" s="23"/>
      <c r="BZ3" s="23"/>
      <c r="CA3" s="23"/>
      <c r="CB3" s="23"/>
      <c r="CC3" s="23"/>
      <c r="CD3" s="23"/>
      <c r="CE3" s="23"/>
    </row>
    <row r="4" spans="2:83" ht="12.75">
      <c r="B4" s="11" t="s">
        <v>11</v>
      </c>
      <c r="C4" s="12">
        <f t="shared" si="0"/>
        <v>13</v>
      </c>
      <c r="D4" s="16" t="s">
        <v>16</v>
      </c>
      <c r="E4" s="22">
        <f>SUMPRODUCT(SMALL(F4:CE4,{1;2;3;4;5;6;7;8;9;10}))</f>
        <v>1.5442145343999565</v>
      </c>
      <c r="F4" s="23"/>
      <c r="G4" s="23"/>
      <c r="H4" s="23"/>
      <c r="I4" s="23"/>
      <c r="J4" s="23"/>
      <c r="K4" s="23"/>
      <c r="L4" s="23"/>
      <c r="M4" s="23"/>
      <c r="N4" s="23">
        <v>0.06666666666666667</v>
      </c>
      <c r="O4" s="23">
        <v>0.5</v>
      </c>
      <c r="P4" s="23"/>
      <c r="Q4" s="23"/>
      <c r="R4" s="23"/>
      <c r="S4" s="23"/>
      <c r="T4" s="23"/>
      <c r="U4" s="23">
        <v>0.5</v>
      </c>
      <c r="V4" s="23"/>
      <c r="W4" s="23"/>
      <c r="X4" s="23">
        <v>0.5</v>
      </c>
      <c r="Y4" s="23"/>
      <c r="Z4" s="23"/>
      <c r="AA4" s="23"/>
      <c r="AB4" s="23"/>
      <c r="AC4" s="23">
        <v>0.045454545454545456</v>
      </c>
      <c r="AD4" s="23"/>
      <c r="AE4" s="23"/>
      <c r="AF4" s="23"/>
      <c r="AG4" s="23"/>
      <c r="AH4" s="23"/>
      <c r="AI4" s="23"/>
      <c r="AJ4" s="23"/>
      <c r="AK4" s="23"/>
      <c r="AL4" s="23">
        <v>0.043478260869565216</v>
      </c>
      <c r="AM4" s="23"/>
      <c r="AN4" s="23"/>
      <c r="AO4" s="23">
        <v>0.14285714285714285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>
        <v>0.0625</v>
      </c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>
        <v>0.5</v>
      </c>
      <c r="BO4" s="23"/>
      <c r="BP4" s="23">
        <v>0.5</v>
      </c>
      <c r="BQ4" s="23">
        <v>0.029411764705882353</v>
      </c>
      <c r="BR4" s="23"/>
      <c r="BS4" s="23"/>
      <c r="BT4" s="23">
        <v>0.07692307692307693</v>
      </c>
      <c r="BU4" s="23">
        <v>0.07692307692307693</v>
      </c>
      <c r="BV4" s="23"/>
      <c r="BW4" s="23"/>
      <c r="BX4" s="23"/>
      <c r="BY4" s="23"/>
      <c r="BZ4" s="23"/>
      <c r="CA4" s="23"/>
      <c r="CB4" s="23"/>
      <c r="CC4" s="23"/>
      <c r="CD4" s="23"/>
      <c r="CE4" s="23"/>
    </row>
    <row r="5" spans="2:83" ht="12.75">
      <c r="B5" s="11" t="s">
        <v>34</v>
      </c>
      <c r="C5" s="12">
        <f t="shared" si="0"/>
        <v>20</v>
      </c>
      <c r="D5" s="16" t="s">
        <v>17</v>
      </c>
      <c r="E5" s="22">
        <f>SUMPRODUCT(SMALL(F5:CE5,{1;2;3;4;5;6;7;8;9;10}))</f>
        <v>1.8350837887602593</v>
      </c>
      <c r="F5" s="23">
        <v>0.07142857142857142</v>
      </c>
      <c r="G5" s="23"/>
      <c r="H5" s="23"/>
      <c r="I5" s="23"/>
      <c r="J5" s="23">
        <v>0.16666666666666666</v>
      </c>
      <c r="K5" s="23"/>
      <c r="L5" s="23">
        <v>0.18181818181818182</v>
      </c>
      <c r="M5" s="23"/>
      <c r="N5" s="23">
        <v>0.26666666666666666</v>
      </c>
      <c r="O5" s="23"/>
      <c r="P5" s="23"/>
      <c r="Q5" s="23"/>
      <c r="R5" s="23">
        <v>0.2</v>
      </c>
      <c r="S5" s="23"/>
      <c r="T5" s="23"/>
      <c r="U5" s="23"/>
      <c r="V5" s="23"/>
      <c r="W5" s="23"/>
      <c r="X5" s="23"/>
      <c r="Y5" s="23">
        <v>0.2857142857142857</v>
      </c>
      <c r="Z5" s="23"/>
      <c r="AA5" s="23"/>
      <c r="AB5" s="23"/>
      <c r="AC5" s="23">
        <v>0.18181818181818182</v>
      </c>
      <c r="AD5" s="23"/>
      <c r="AE5" s="23"/>
      <c r="AF5" s="23"/>
      <c r="AG5" s="23"/>
      <c r="AH5" s="23"/>
      <c r="AI5" s="23">
        <v>0.6666666666666666</v>
      </c>
      <c r="AJ5" s="23"/>
      <c r="AK5" s="23">
        <v>0.5</v>
      </c>
      <c r="AL5" s="23"/>
      <c r="AM5" s="23"/>
      <c r="AN5" s="23"/>
      <c r="AO5" s="23">
        <v>0.42857142857142855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>
        <v>0.3333333333333333</v>
      </c>
      <c r="BA5" s="23"/>
      <c r="BB5" s="23"/>
      <c r="BC5" s="23">
        <v>0.1875</v>
      </c>
      <c r="BD5" s="23"/>
      <c r="BE5" s="23"/>
      <c r="BF5" s="23"/>
      <c r="BG5" s="23">
        <v>0.5</v>
      </c>
      <c r="BH5" s="23">
        <v>0.4</v>
      </c>
      <c r="BI5" s="23"/>
      <c r="BJ5" s="23"/>
      <c r="BK5" s="23"/>
      <c r="BL5" s="23">
        <v>0.3333333333333333</v>
      </c>
      <c r="BM5" s="23"/>
      <c r="BN5" s="23"/>
      <c r="BO5" s="23">
        <v>0.23076923076923078</v>
      </c>
      <c r="BP5" s="23"/>
      <c r="BQ5" s="23">
        <v>0.11764705882352941</v>
      </c>
      <c r="BR5" s="23"/>
      <c r="BS5" s="23"/>
      <c r="BT5" s="23">
        <v>0.3076923076923077</v>
      </c>
      <c r="BU5" s="23">
        <v>0.23076923076923078</v>
      </c>
      <c r="BV5" s="23"/>
      <c r="BW5" s="23"/>
      <c r="BX5" s="23">
        <v>0.5</v>
      </c>
      <c r="BY5" s="23"/>
      <c r="BZ5" s="23"/>
      <c r="CA5" s="23"/>
      <c r="CB5" s="23"/>
      <c r="CC5" s="23"/>
      <c r="CD5" s="23"/>
      <c r="CE5" s="23"/>
    </row>
    <row r="6" spans="2:83" ht="12.75">
      <c r="B6" s="17" t="s">
        <v>106</v>
      </c>
      <c r="C6" s="12">
        <f t="shared" si="0"/>
        <v>15</v>
      </c>
      <c r="D6" s="16" t="s">
        <v>18</v>
      </c>
      <c r="E6" s="22">
        <f>SUMPRODUCT(SMALL(F6:CE6,{1;2;3;4;5;6;7;8;9;10}))</f>
        <v>2.312912918283762</v>
      </c>
      <c r="F6" s="23"/>
      <c r="G6" s="23"/>
      <c r="H6" s="23">
        <v>0.5</v>
      </c>
      <c r="I6" s="23"/>
      <c r="J6" s="23"/>
      <c r="K6" s="23">
        <v>0.5</v>
      </c>
      <c r="L6" s="23"/>
      <c r="M6" s="23"/>
      <c r="N6" s="23">
        <v>0.13333333333333333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>
        <v>0.13636363636363635</v>
      </c>
      <c r="AD6" s="23"/>
      <c r="AE6" s="23"/>
      <c r="AF6" s="23"/>
      <c r="AG6" s="23"/>
      <c r="AH6" s="23"/>
      <c r="AI6" s="23">
        <v>0.3333333333333333</v>
      </c>
      <c r="AJ6" s="23"/>
      <c r="AK6" s="23"/>
      <c r="AL6" s="23">
        <v>0.08695652173913043</v>
      </c>
      <c r="AM6" s="23"/>
      <c r="AN6" s="23"/>
      <c r="AO6" s="23"/>
      <c r="AP6" s="23"/>
      <c r="AQ6" s="23"/>
      <c r="AR6" s="23"/>
      <c r="AS6" s="23"/>
      <c r="AT6" s="23">
        <v>0.5</v>
      </c>
      <c r="AU6" s="23"/>
      <c r="AV6" s="23"/>
      <c r="AW6" s="23"/>
      <c r="AX6" s="23"/>
      <c r="AY6" s="23"/>
      <c r="AZ6" s="23"/>
      <c r="BA6" s="23">
        <v>0.5</v>
      </c>
      <c r="BB6" s="23"/>
      <c r="BC6" s="23"/>
      <c r="BD6" s="23"/>
      <c r="BE6" s="23"/>
      <c r="BF6" s="23">
        <v>0.5</v>
      </c>
      <c r="BG6" s="23"/>
      <c r="BH6" s="23"/>
      <c r="BI6" s="23">
        <v>0.5</v>
      </c>
      <c r="BJ6" s="23"/>
      <c r="BK6" s="23"/>
      <c r="BL6" s="23"/>
      <c r="BM6" s="23"/>
      <c r="BN6" s="23"/>
      <c r="BO6" s="23">
        <v>0.07692307692307693</v>
      </c>
      <c r="BP6" s="23"/>
      <c r="BQ6" s="23">
        <v>0.058823529411764705</v>
      </c>
      <c r="BR6" s="23"/>
      <c r="BS6" s="23"/>
      <c r="BT6" s="23">
        <v>0.15384615384615385</v>
      </c>
      <c r="BU6" s="23"/>
      <c r="BV6" s="23"/>
      <c r="BW6" s="23"/>
      <c r="BX6" s="23"/>
      <c r="BY6" s="23">
        <v>0.5</v>
      </c>
      <c r="BZ6" s="23"/>
      <c r="CA6" s="23">
        <v>0.3333333333333333</v>
      </c>
      <c r="CB6" s="23"/>
      <c r="CC6" s="23"/>
      <c r="CD6" s="23"/>
      <c r="CE6" s="23"/>
    </row>
    <row r="7" spans="2:83" ht="12.75">
      <c r="B7" s="17" t="s">
        <v>240</v>
      </c>
      <c r="C7" s="12">
        <f t="shared" si="0"/>
        <v>12</v>
      </c>
      <c r="D7" s="16" t="s">
        <v>19</v>
      </c>
      <c r="E7" s="22">
        <f>SUMPRODUCT(SMALL(F7:CE7,{1;2;3;4;5;6;7;8;9;10}))</f>
        <v>2.604458041958042</v>
      </c>
      <c r="F7" s="23"/>
      <c r="G7" s="23"/>
      <c r="H7" s="23"/>
      <c r="I7" s="23"/>
      <c r="J7" s="23"/>
      <c r="K7" s="23"/>
      <c r="L7" s="23"/>
      <c r="M7" s="23">
        <v>0.2727272727272727</v>
      </c>
      <c r="N7" s="23"/>
      <c r="O7" s="23"/>
      <c r="P7" s="23">
        <v>0.16666666666666666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>
        <v>1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>
        <v>0.13333333333333333</v>
      </c>
      <c r="BA7" s="23"/>
      <c r="BB7" s="23"/>
      <c r="BC7" s="23">
        <v>0.4375</v>
      </c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>
        <v>0.38461538461538464</v>
      </c>
      <c r="BP7" s="23"/>
      <c r="BQ7" s="23">
        <v>0.2</v>
      </c>
      <c r="BR7" s="23"/>
      <c r="BS7" s="23"/>
      <c r="BT7" s="23">
        <v>0.38461538461538464</v>
      </c>
      <c r="BU7" s="23">
        <v>0.6153846153846154</v>
      </c>
      <c r="BV7" s="23"/>
      <c r="BW7" s="23">
        <v>0.25</v>
      </c>
      <c r="BX7" s="23">
        <v>0.25</v>
      </c>
      <c r="BY7" s="23"/>
      <c r="BZ7" s="23"/>
      <c r="CA7" s="23"/>
      <c r="CB7" s="23">
        <v>0.125</v>
      </c>
      <c r="CC7" s="23"/>
      <c r="CD7" s="23"/>
      <c r="CE7" s="23"/>
    </row>
    <row r="8" spans="2:83" ht="12.75">
      <c r="B8" s="17" t="s">
        <v>235</v>
      </c>
      <c r="C8" s="12">
        <f t="shared" si="0"/>
        <v>21</v>
      </c>
      <c r="D8" s="16" t="s">
        <v>20</v>
      </c>
      <c r="E8" s="22">
        <f>SUMPRODUCT(SMALL(F8:CE8,{1;2;3;4;5;6;7;8;9;10}))</f>
        <v>3.07815734989648</v>
      </c>
      <c r="F8" s="23">
        <v>0.14285714285714285</v>
      </c>
      <c r="G8" s="23"/>
      <c r="H8" s="23"/>
      <c r="I8" s="23"/>
      <c r="J8" s="23">
        <v>0.5</v>
      </c>
      <c r="K8" s="23"/>
      <c r="L8" s="23"/>
      <c r="M8" s="23"/>
      <c r="N8" s="23">
        <v>0.7333333333333333</v>
      </c>
      <c r="O8" s="23"/>
      <c r="P8" s="23">
        <v>0.5</v>
      </c>
      <c r="Q8" s="23"/>
      <c r="R8" s="23"/>
      <c r="S8" s="23"/>
      <c r="T8" s="23">
        <v>0.3333333333333333</v>
      </c>
      <c r="U8" s="23"/>
      <c r="V8" s="23">
        <v>0.6</v>
      </c>
      <c r="W8" s="23"/>
      <c r="X8" s="23"/>
      <c r="Y8" s="23"/>
      <c r="Z8" s="23"/>
      <c r="AA8" s="23"/>
      <c r="AB8" s="23">
        <v>0.4</v>
      </c>
      <c r="AC8" s="23"/>
      <c r="AD8" s="23"/>
      <c r="AE8" s="23">
        <v>0.5</v>
      </c>
      <c r="AF8" s="23"/>
      <c r="AG8" s="23"/>
      <c r="AH8" s="23">
        <v>0.5</v>
      </c>
      <c r="AI8" s="23"/>
      <c r="AJ8" s="23">
        <v>0.4</v>
      </c>
      <c r="AK8" s="23"/>
      <c r="AL8" s="23">
        <v>0.30434782608695654</v>
      </c>
      <c r="AM8" s="23"/>
      <c r="AN8" s="23">
        <v>0.3333333333333333</v>
      </c>
      <c r="AO8" s="23"/>
      <c r="AP8" s="23"/>
      <c r="AQ8" s="23"/>
      <c r="AR8" s="23"/>
      <c r="AS8" s="23"/>
      <c r="AT8" s="23"/>
      <c r="AU8" s="23"/>
      <c r="AV8" s="23"/>
      <c r="AW8" s="23">
        <v>0.5</v>
      </c>
      <c r="AX8" s="23"/>
      <c r="AY8" s="23">
        <v>1</v>
      </c>
      <c r="AZ8" s="23">
        <v>0.1</v>
      </c>
      <c r="BA8" s="23"/>
      <c r="BB8" s="23"/>
      <c r="BC8" s="23">
        <v>0.375</v>
      </c>
      <c r="BD8" s="23">
        <v>0.5</v>
      </c>
      <c r="BE8" s="23"/>
      <c r="BF8" s="23"/>
      <c r="BG8" s="23"/>
      <c r="BH8" s="23"/>
      <c r="BI8" s="23"/>
      <c r="BJ8" s="23"/>
      <c r="BK8" s="23"/>
      <c r="BL8" s="23">
        <v>0.8333333333333334</v>
      </c>
      <c r="BM8" s="23"/>
      <c r="BN8" s="23"/>
      <c r="BO8" s="23"/>
      <c r="BP8" s="23"/>
      <c r="BQ8" s="23">
        <v>0.3142857142857143</v>
      </c>
      <c r="BR8" s="23"/>
      <c r="BS8" s="23"/>
      <c r="BT8" s="23"/>
      <c r="BU8" s="23">
        <v>0.6923076923076923</v>
      </c>
      <c r="BV8" s="23"/>
      <c r="BW8" s="23"/>
      <c r="BX8" s="23"/>
      <c r="BY8" s="23"/>
      <c r="BZ8" s="23"/>
      <c r="CA8" s="23"/>
      <c r="CB8" s="23">
        <v>0.375</v>
      </c>
      <c r="CC8" s="23"/>
      <c r="CD8" s="23"/>
      <c r="CE8" s="23"/>
    </row>
    <row r="9" spans="2:83" ht="12.75">
      <c r="B9" s="17" t="s">
        <v>222</v>
      </c>
      <c r="C9" s="12">
        <f t="shared" si="0"/>
        <v>18</v>
      </c>
      <c r="D9" s="16" t="s">
        <v>25</v>
      </c>
      <c r="E9" s="22">
        <f>SUMPRODUCT(SMALL(F9:CE9,{1;2;3;4;5;6;7;8;9;10}))</f>
        <v>3.151992451992452</v>
      </c>
      <c r="F9" s="23">
        <v>0.6428571428571429</v>
      </c>
      <c r="G9" s="23"/>
      <c r="H9" s="23"/>
      <c r="I9" s="23">
        <v>0.3333333333333333</v>
      </c>
      <c r="J9" s="23"/>
      <c r="K9" s="23"/>
      <c r="L9" s="23">
        <v>0.36363636363636365</v>
      </c>
      <c r="M9" s="23">
        <v>0.45454545454545453</v>
      </c>
      <c r="N9" s="23">
        <v>0.4666666666666667</v>
      </c>
      <c r="O9" s="23"/>
      <c r="P9" s="23"/>
      <c r="Q9" s="23"/>
      <c r="R9" s="23"/>
      <c r="S9" s="23"/>
      <c r="T9" s="23">
        <v>0.2222222222222222</v>
      </c>
      <c r="U9" s="23"/>
      <c r="V9" s="23">
        <v>0.4</v>
      </c>
      <c r="W9" s="23"/>
      <c r="X9" s="23"/>
      <c r="Y9" s="23">
        <v>0.42857142857142855</v>
      </c>
      <c r="Z9" s="23"/>
      <c r="AA9" s="23"/>
      <c r="AB9" s="23">
        <v>0.6</v>
      </c>
      <c r="AC9" s="23">
        <v>0.3181818181818182</v>
      </c>
      <c r="AD9" s="23"/>
      <c r="AE9" s="23"/>
      <c r="AF9" s="23"/>
      <c r="AG9" s="23">
        <v>0.5</v>
      </c>
      <c r="AH9" s="23"/>
      <c r="AI9" s="23"/>
      <c r="AJ9" s="23"/>
      <c r="AK9" s="23"/>
      <c r="AL9" s="23">
        <v>0.5652173913043478</v>
      </c>
      <c r="AM9" s="23"/>
      <c r="AN9" s="23"/>
      <c r="AO9" s="23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>
        <v>0.06666666666666667</v>
      </c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>
        <v>0.5384615384615384</v>
      </c>
      <c r="BP9" s="23"/>
      <c r="BQ9" s="23">
        <v>0.2571428571428571</v>
      </c>
      <c r="BR9" s="23"/>
      <c r="BS9" s="23"/>
      <c r="BT9" s="23">
        <v>0.6153846153846154</v>
      </c>
      <c r="BU9" s="23">
        <v>0.3076923076923077</v>
      </c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spans="2:83" ht="12.75">
      <c r="B10" s="17" t="s">
        <v>283</v>
      </c>
      <c r="C10" s="12">
        <f t="shared" si="0"/>
        <v>14</v>
      </c>
      <c r="D10" s="16" t="s">
        <v>38</v>
      </c>
      <c r="E10" s="22">
        <f>SUMPRODUCT(SMALL(F10:CE10,{1;2;3;4;5;6;7;8;9;10}))</f>
        <v>3.5579965324530543</v>
      </c>
      <c r="F10" s="23"/>
      <c r="G10" s="23"/>
      <c r="H10" s="23"/>
      <c r="I10" s="23"/>
      <c r="J10" s="23">
        <v>0.3333333333333333</v>
      </c>
      <c r="K10" s="23"/>
      <c r="L10" s="23"/>
      <c r="M10" s="23">
        <v>0.36363636363636365</v>
      </c>
      <c r="N10" s="23"/>
      <c r="O10" s="23"/>
      <c r="P10" s="23">
        <v>0.3333333333333333</v>
      </c>
      <c r="Q10" s="23"/>
      <c r="R10" s="23"/>
      <c r="S10" s="23">
        <v>0.5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0.5</v>
      </c>
      <c r="AE10" s="23"/>
      <c r="AF10" s="23"/>
      <c r="AG10" s="23"/>
      <c r="AH10" s="23"/>
      <c r="AI10" s="23"/>
      <c r="AJ10" s="23"/>
      <c r="AK10" s="23"/>
      <c r="AL10" s="23">
        <v>0.21739130434782608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>
        <v>0.5</v>
      </c>
      <c r="AW10" s="23"/>
      <c r="AX10" s="23"/>
      <c r="AY10" s="23"/>
      <c r="AZ10" s="23"/>
      <c r="BA10" s="23">
        <v>1</v>
      </c>
      <c r="BB10" s="23"/>
      <c r="BC10" s="23">
        <v>0.3125</v>
      </c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>
        <v>0.3076923076923077</v>
      </c>
      <c r="BP10" s="23"/>
      <c r="BQ10" s="23">
        <v>0.22857142857142856</v>
      </c>
      <c r="BR10" s="23"/>
      <c r="BS10" s="23"/>
      <c r="BT10" s="23">
        <v>0.46153846153846156</v>
      </c>
      <c r="BU10" s="23">
        <v>0.5384615384615384</v>
      </c>
      <c r="BV10" s="23"/>
      <c r="BW10" s="23">
        <v>0.5</v>
      </c>
      <c r="BX10" s="23"/>
      <c r="BY10" s="23"/>
      <c r="BZ10" s="23"/>
      <c r="CA10" s="23"/>
      <c r="CB10" s="23"/>
      <c r="CC10" s="23"/>
      <c r="CD10" s="23"/>
      <c r="CE10" s="23"/>
    </row>
    <row r="11" spans="2:83" ht="12.75">
      <c r="B11" s="17" t="s">
        <v>260</v>
      </c>
      <c r="C11" s="12">
        <f t="shared" si="0"/>
        <v>14</v>
      </c>
      <c r="D11" s="16" t="s">
        <v>39</v>
      </c>
      <c r="E11" s="22">
        <f>SUMPRODUCT(SMALL(F11:CE11,{1;2;3;4;5;6;7;8;9;10}))</f>
        <v>4.26292403248925</v>
      </c>
      <c r="F11" s="23"/>
      <c r="G11" s="23"/>
      <c r="H11" s="23"/>
      <c r="I11" s="23"/>
      <c r="J11" s="23"/>
      <c r="K11" s="23"/>
      <c r="L11" s="23"/>
      <c r="M11" s="23"/>
      <c r="N11" s="23">
        <v>0.4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>
        <v>0.8636363636363636</v>
      </c>
      <c r="AD11" s="23"/>
      <c r="AE11" s="23"/>
      <c r="AF11" s="23"/>
      <c r="AG11" s="23"/>
      <c r="AH11" s="23"/>
      <c r="AI11" s="23">
        <v>1</v>
      </c>
      <c r="AJ11" s="23"/>
      <c r="AK11" s="23"/>
      <c r="AL11" s="23">
        <v>0.17391304347826086</v>
      </c>
      <c r="AM11" s="23"/>
      <c r="AN11" s="23"/>
      <c r="AO11" s="23">
        <v>0.5714285714285714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>
        <v>0.9333333333333333</v>
      </c>
      <c r="BA11" s="23"/>
      <c r="BB11" s="23"/>
      <c r="BC11" s="23">
        <v>0.25</v>
      </c>
      <c r="BD11" s="23"/>
      <c r="BE11" s="23"/>
      <c r="BF11" s="23"/>
      <c r="BG11" s="23">
        <v>1</v>
      </c>
      <c r="BH11" s="23">
        <v>0.6</v>
      </c>
      <c r="BI11" s="23"/>
      <c r="BJ11" s="23"/>
      <c r="BK11" s="23"/>
      <c r="BL11" s="23">
        <v>0.5</v>
      </c>
      <c r="BM11" s="23"/>
      <c r="BN11" s="23"/>
      <c r="BO11" s="23">
        <v>0.46153846153846156</v>
      </c>
      <c r="BP11" s="23"/>
      <c r="BQ11" s="23">
        <v>0.17142857142857143</v>
      </c>
      <c r="BR11" s="23"/>
      <c r="BS11" s="23"/>
      <c r="BT11" s="23"/>
      <c r="BU11" s="23">
        <v>0.38461538461538464</v>
      </c>
      <c r="BV11" s="23"/>
      <c r="BW11" s="23"/>
      <c r="BX11" s="23">
        <v>0.75</v>
      </c>
      <c r="BY11" s="23"/>
      <c r="BZ11" s="23"/>
      <c r="CA11" s="23"/>
      <c r="CB11" s="23"/>
      <c r="CC11" s="23"/>
      <c r="CD11" s="23"/>
      <c r="CE11" s="23"/>
    </row>
    <row r="12" spans="2:83" ht="12.75">
      <c r="B12" s="17" t="s">
        <v>152</v>
      </c>
      <c r="C12" s="12">
        <f t="shared" si="0"/>
        <v>10</v>
      </c>
      <c r="D12" s="16" t="s">
        <v>40</v>
      </c>
      <c r="E12" s="22">
        <f>SUMPRODUCT(SMALL(F12:CE12,{1;2;3;4;5;6;7;8;9;10}))</f>
        <v>4.3676312817617164</v>
      </c>
      <c r="F12" s="23">
        <v>0.2857142857142857</v>
      </c>
      <c r="G12" s="23"/>
      <c r="H12" s="23"/>
      <c r="I12" s="23"/>
      <c r="J12" s="23"/>
      <c r="K12" s="23"/>
      <c r="L12" s="23">
        <v>0.6363636363636364</v>
      </c>
      <c r="M12" s="23"/>
      <c r="N12" s="23">
        <v>0.6</v>
      </c>
      <c r="O12" s="23"/>
      <c r="P12" s="23"/>
      <c r="Q12" s="23">
        <v>0.5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0.2727272727272727</v>
      </c>
      <c r="AD12" s="23"/>
      <c r="AE12" s="23"/>
      <c r="AF12" s="23"/>
      <c r="AG12" s="23"/>
      <c r="AH12" s="23"/>
      <c r="AI12" s="23"/>
      <c r="AJ12" s="23"/>
      <c r="AK12" s="23"/>
      <c r="AL12" s="23">
        <v>0.34782608695652173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>
        <v>0.2</v>
      </c>
      <c r="BA12" s="23"/>
      <c r="BB12" s="23"/>
      <c r="BC12" s="23">
        <v>0.625</v>
      </c>
      <c r="BD12" s="23"/>
      <c r="BE12" s="23">
        <v>0.5</v>
      </c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>
        <v>0.4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</row>
    <row r="13" spans="2:83" ht="12.75">
      <c r="B13" s="17" t="s">
        <v>275</v>
      </c>
      <c r="C13" s="12">
        <f t="shared" si="0"/>
        <v>20</v>
      </c>
      <c r="D13" s="16" t="s">
        <v>41</v>
      </c>
      <c r="E13" s="22">
        <f>SUMPRODUCT(SMALL(F13:CE13,{1;2;3;4;5;6;7;8;9;10}))</f>
        <v>4.933333333333334</v>
      </c>
      <c r="F13" s="23">
        <v>0.9285714285714286</v>
      </c>
      <c r="G13" s="23">
        <v>1</v>
      </c>
      <c r="H13" s="23"/>
      <c r="I13" s="23"/>
      <c r="J13" s="23">
        <v>0.8333333333333334</v>
      </c>
      <c r="K13" s="23"/>
      <c r="L13" s="23"/>
      <c r="M13" s="23">
        <v>1</v>
      </c>
      <c r="N13" s="23"/>
      <c r="O13" s="23"/>
      <c r="P13" s="23"/>
      <c r="Q13" s="23"/>
      <c r="R13" s="23"/>
      <c r="S13" s="23"/>
      <c r="T13" s="23"/>
      <c r="U13" s="23"/>
      <c r="V13" s="23"/>
      <c r="W13" s="23">
        <v>0.5</v>
      </c>
      <c r="X13" s="23"/>
      <c r="Y13" s="23">
        <v>1</v>
      </c>
      <c r="Z13" s="23">
        <v>1</v>
      </c>
      <c r="AA13" s="23"/>
      <c r="AB13" s="23"/>
      <c r="AC13" s="23"/>
      <c r="AD13" s="23">
        <v>1</v>
      </c>
      <c r="AE13" s="23"/>
      <c r="AF13" s="23"/>
      <c r="AG13" s="23"/>
      <c r="AH13" s="23"/>
      <c r="AI13" s="23"/>
      <c r="AJ13" s="23">
        <v>0.8</v>
      </c>
      <c r="AK13" s="23"/>
      <c r="AL13" s="23"/>
      <c r="AM13" s="23"/>
      <c r="AN13" s="23"/>
      <c r="AO13" s="23"/>
      <c r="AP13" s="23"/>
      <c r="AQ13" s="23">
        <v>0.5</v>
      </c>
      <c r="AR13" s="23">
        <v>0.3333333333333333</v>
      </c>
      <c r="AS13" s="23"/>
      <c r="AT13" s="23"/>
      <c r="AU13" s="23"/>
      <c r="AV13" s="23"/>
      <c r="AW13" s="23"/>
      <c r="AX13" s="23"/>
      <c r="AY13" s="23"/>
      <c r="AZ13" s="23">
        <v>0.43333333333333335</v>
      </c>
      <c r="BA13" s="23"/>
      <c r="BB13" s="23">
        <v>0.5</v>
      </c>
      <c r="BC13" s="23"/>
      <c r="BD13" s="23"/>
      <c r="BE13" s="23"/>
      <c r="BF13" s="23"/>
      <c r="BG13" s="23"/>
      <c r="BH13" s="23"/>
      <c r="BI13" s="23"/>
      <c r="BJ13" s="23"/>
      <c r="BK13" s="23">
        <v>0.3333333333333333</v>
      </c>
      <c r="BL13" s="23"/>
      <c r="BM13" s="23">
        <v>0.5</v>
      </c>
      <c r="BN13" s="23"/>
      <c r="BO13" s="23"/>
      <c r="BP13" s="23"/>
      <c r="BQ13" s="23"/>
      <c r="BR13" s="23">
        <v>0.6666666666666666</v>
      </c>
      <c r="BS13" s="23">
        <v>0.5</v>
      </c>
      <c r="BT13" s="23"/>
      <c r="BU13" s="23"/>
      <c r="BV13" s="23"/>
      <c r="BW13" s="23">
        <v>1</v>
      </c>
      <c r="BX13" s="23"/>
      <c r="BY13" s="23"/>
      <c r="BZ13" s="23"/>
      <c r="CA13" s="23">
        <v>0.6666666666666666</v>
      </c>
      <c r="CB13" s="23">
        <v>0.75</v>
      </c>
      <c r="CC13" s="23"/>
      <c r="CD13" s="23"/>
      <c r="CE13" s="23"/>
    </row>
    <row r="14" spans="2:83" ht="12.75">
      <c r="B14" s="17" t="s">
        <v>56</v>
      </c>
      <c r="C14" s="12">
        <f t="shared" si="0"/>
        <v>14</v>
      </c>
      <c r="D14" s="16" t="s">
        <v>48</v>
      </c>
      <c r="E14" s="22">
        <f>SUMPRODUCT(SMALL(F14:CE14,{1;2;3;4;5;6;7;8;9;10}))</f>
        <v>4.968737060041408</v>
      </c>
      <c r="F14" s="23">
        <v>0.42857142857142855</v>
      </c>
      <c r="G14" s="23"/>
      <c r="H14" s="23"/>
      <c r="I14" s="23">
        <v>0.5</v>
      </c>
      <c r="J14" s="23"/>
      <c r="K14" s="23"/>
      <c r="L14" s="23">
        <v>0.45454545454545453</v>
      </c>
      <c r="M14" s="23">
        <v>0.5454545454545454</v>
      </c>
      <c r="N14" s="23">
        <v>0.6666666666666666</v>
      </c>
      <c r="O14" s="23"/>
      <c r="P14" s="23"/>
      <c r="Q14" s="23"/>
      <c r="R14" s="23"/>
      <c r="S14" s="23"/>
      <c r="T14" s="23"/>
      <c r="U14" s="23"/>
      <c r="V14" s="23">
        <v>0.8</v>
      </c>
      <c r="W14" s="23"/>
      <c r="X14" s="23"/>
      <c r="Y14" s="23">
        <v>0.5714285714285714</v>
      </c>
      <c r="Z14" s="23"/>
      <c r="AA14" s="23"/>
      <c r="AB14" s="23"/>
      <c r="AC14" s="23"/>
      <c r="AD14" s="23">
        <v>0.75</v>
      </c>
      <c r="AE14" s="23"/>
      <c r="AF14" s="23"/>
      <c r="AG14" s="23"/>
      <c r="AH14" s="23"/>
      <c r="AI14" s="23"/>
      <c r="AJ14" s="23"/>
      <c r="AK14" s="23"/>
      <c r="AL14" s="23">
        <v>0.4782608695652174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>
        <v>0.16666666666666666</v>
      </c>
      <c r="BA14" s="23"/>
      <c r="BB14" s="23"/>
      <c r="BC14" s="23">
        <v>0.5</v>
      </c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>
        <v>0.6571428571428571</v>
      </c>
      <c r="BR14" s="23"/>
      <c r="BS14" s="23"/>
      <c r="BT14" s="23">
        <v>0.6923076923076923</v>
      </c>
      <c r="BU14" s="23">
        <v>0.8461538461538461</v>
      </c>
      <c r="BV14" s="23"/>
      <c r="BW14" s="23"/>
      <c r="BX14" s="23"/>
      <c r="BY14" s="23"/>
      <c r="BZ14" s="23"/>
      <c r="CA14" s="23"/>
      <c r="CB14" s="23"/>
      <c r="CC14" s="23"/>
      <c r="CD14" s="23"/>
      <c r="CE14" s="23"/>
    </row>
    <row r="15" spans="1:83" ht="12.75">
      <c r="A15" s="5"/>
      <c r="B15" s="17" t="s">
        <v>180</v>
      </c>
      <c r="C15" s="12">
        <f t="shared" si="0"/>
        <v>16</v>
      </c>
      <c r="D15" s="16" t="s">
        <v>58</v>
      </c>
      <c r="E15" s="22">
        <f>SUMPRODUCT(SMALL(F15:CE15,{1;2;3;4;5;6;7;8;9;10}))</f>
        <v>5.818671364867017</v>
      </c>
      <c r="F15" s="23"/>
      <c r="G15" s="23"/>
      <c r="H15" s="23"/>
      <c r="I15" s="23">
        <v>0.8333333333333334</v>
      </c>
      <c r="J15" s="23"/>
      <c r="K15" s="23"/>
      <c r="L15" s="23">
        <v>0.8181818181818182</v>
      </c>
      <c r="M15" s="23"/>
      <c r="N15" s="23">
        <v>0.8666666666666667</v>
      </c>
      <c r="O15" s="23"/>
      <c r="P15" s="23"/>
      <c r="Q15" s="23"/>
      <c r="R15" s="23"/>
      <c r="S15" s="23"/>
      <c r="T15" s="23">
        <v>0.6666666666666666</v>
      </c>
      <c r="U15" s="23"/>
      <c r="V15" s="23"/>
      <c r="W15" s="23"/>
      <c r="X15" s="23"/>
      <c r="Y15" s="23"/>
      <c r="Z15" s="23">
        <v>0.6666666666666666</v>
      </c>
      <c r="AA15" s="23"/>
      <c r="AB15" s="23">
        <v>0.8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>
        <v>0.5217391304347826</v>
      </c>
      <c r="AM15" s="23"/>
      <c r="AN15" s="23"/>
      <c r="AO15" s="23">
        <v>0.7142857142857143</v>
      </c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>
        <v>0.23333333333333334</v>
      </c>
      <c r="BA15" s="23"/>
      <c r="BB15" s="23"/>
      <c r="BC15" s="23">
        <v>0.5625</v>
      </c>
      <c r="BD15" s="23"/>
      <c r="BE15" s="23"/>
      <c r="BF15" s="23"/>
      <c r="BG15" s="23"/>
      <c r="BH15" s="23">
        <v>0.8</v>
      </c>
      <c r="BI15" s="23"/>
      <c r="BJ15" s="23"/>
      <c r="BK15" s="23"/>
      <c r="BL15" s="23">
        <v>0.6666666666666666</v>
      </c>
      <c r="BM15" s="23"/>
      <c r="BN15" s="23"/>
      <c r="BO15" s="23">
        <v>0.6153846153846154</v>
      </c>
      <c r="BP15" s="23"/>
      <c r="BQ15" s="23">
        <v>0.37142857142857144</v>
      </c>
      <c r="BR15" s="23"/>
      <c r="BS15" s="23"/>
      <c r="BT15" s="23">
        <v>0.8461538461538461</v>
      </c>
      <c r="BU15" s="23">
        <v>0.9230769230769231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</row>
    <row r="16" spans="2:83" ht="12.75">
      <c r="B16" s="17" t="s">
        <v>286</v>
      </c>
      <c r="C16" s="12">
        <f t="shared" si="0"/>
        <v>15</v>
      </c>
      <c r="D16" s="16" t="s">
        <v>59</v>
      </c>
      <c r="E16" s="22">
        <f>SUMPRODUCT(SMALL(F16:CE16,{1;2;3;4;5;6;7;8;9;10}))</f>
        <v>5.957026005395571</v>
      </c>
      <c r="F16" s="23"/>
      <c r="G16" s="23"/>
      <c r="H16" s="23"/>
      <c r="I16" s="23"/>
      <c r="J16" s="23"/>
      <c r="K16" s="23"/>
      <c r="L16" s="23">
        <v>0.7272727272727273</v>
      </c>
      <c r="M16" s="23"/>
      <c r="N16" s="23">
        <v>0.8</v>
      </c>
      <c r="O16" s="23"/>
      <c r="P16" s="23"/>
      <c r="Q16" s="23"/>
      <c r="R16" s="23"/>
      <c r="S16" s="23"/>
      <c r="T16" s="23">
        <v>0.5555555555555556</v>
      </c>
      <c r="U16" s="23"/>
      <c r="V16" s="23"/>
      <c r="W16" s="23"/>
      <c r="X16" s="23"/>
      <c r="Y16" s="23">
        <v>0.7142857142857143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0.6</v>
      </c>
      <c r="AK16" s="23"/>
      <c r="AL16" s="23">
        <v>0.6521739130434783</v>
      </c>
      <c r="AM16" s="23"/>
      <c r="AN16" s="23"/>
      <c r="AO16" s="23"/>
      <c r="AP16" s="23"/>
      <c r="AQ16" s="23"/>
      <c r="AR16" s="23"/>
      <c r="AS16" s="23"/>
      <c r="AT16" s="23"/>
      <c r="AU16" s="23">
        <v>0.5</v>
      </c>
      <c r="AV16" s="23"/>
      <c r="AW16" s="23"/>
      <c r="AX16" s="23"/>
      <c r="AY16" s="23"/>
      <c r="AZ16" s="23">
        <v>0.26666666666666666</v>
      </c>
      <c r="BA16" s="23"/>
      <c r="BB16" s="23"/>
      <c r="BC16" s="23">
        <v>0.6875</v>
      </c>
      <c r="BD16" s="23"/>
      <c r="BE16" s="23"/>
      <c r="BF16" s="23"/>
      <c r="BG16" s="23"/>
      <c r="BH16" s="23">
        <v>1</v>
      </c>
      <c r="BI16" s="23"/>
      <c r="BJ16" s="23"/>
      <c r="BK16" s="23"/>
      <c r="BL16" s="23"/>
      <c r="BM16" s="23"/>
      <c r="BN16" s="23"/>
      <c r="BO16" s="23">
        <v>0.7692307692307693</v>
      </c>
      <c r="BP16" s="23"/>
      <c r="BQ16" s="23">
        <v>0.6285714285714286</v>
      </c>
      <c r="BR16" s="23"/>
      <c r="BS16" s="23"/>
      <c r="BT16" s="23">
        <v>0.9230769230769231</v>
      </c>
      <c r="BU16" s="23">
        <v>1</v>
      </c>
      <c r="BV16" s="23"/>
      <c r="BW16" s="23"/>
      <c r="BX16" s="23"/>
      <c r="BY16" s="23"/>
      <c r="BZ16" s="23"/>
      <c r="CA16" s="23"/>
      <c r="CB16" s="23">
        <v>0.625</v>
      </c>
      <c r="CC16" s="23"/>
      <c r="CD16" s="23"/>
      <c r="CE16" s="23"/>
    </row>
    <row r="17" spans="2:83" ht="12.75">
      <c r="B17" s="17" t="s">
        <v>153</v>
      </c>
      <c r="C17" s="12">
        <f t="shared" si="0"/>
        <v>11</v>
      </c>
      <c r="D17" s="16" t="s">
        <v>60</v>
      </c>
      <c r="E17" s="22">
        <f>SUMPRODUCT(SMALL(F17:CE17,{1;2;3;4;5;6;7;8;9;10}))</f>
        <v>6.1180775745993135</v>
      </c>
      <c r="F17" s="23">
        <v>0.5</v>
      </c>
      <c r="G17" s="23"/>
      <c r="H17" s="23"/>
      <c r="I17" s="23"/>
      <c r="J17" s="23"/>
      <c r="K17" s="23"/>
      <c r="L17" s="23">
        <v>0.5454545454545454</v>
      </c>
      <c r="M17" s="23"/>
      <c r="N17" s="23">
        <v>0.5333333333333333</v>
      </c>
      <c r="O17" s="23"/>
      <c r="P17" s="23"/>
      <c r="Q17" s="23"/>
      <c r="R17" s="23">
        <v>0.6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1</v>
      </c>
      <c r="AI17" s="23"/>
      <c r="AJ17" s="23"/>
      <c r="AK17" s="23"/>
      <c r="AL17" s="23">
        <v>0.391304347826087</v>
      </c>
      <c r="AM17" s="23"/>
      <c r="AN17" s="23">
        <v>0.6666666666666666</v>
      </c>
      <c r="AO17" s="23"/>
      <c r="AP17" s="23">
        <v>1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>
        <v>0.34285714285714286</v>
      </c>
      <c r="BR17" s="23"/>
      <c r="BS17" s="23"/>
      <c r="BT17" s="23">
        <v>0.7692307692307693</v>
      </c>
      <c r="BU17" s="23">
        <v>0.7692307692307693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</row>
    <row r="18" spans="2:83" ht="12.75">
      <c r="B18" s="18" t="s">
        <v>223</v>
      </c>
      <c r="C18" s="12">
        <f t="shared" si="0"/>
        <v>13</v>
      </c>
      <c r="D18" s="16" t="s">
        <v>61</v>
      </c>
      <c r="E18" s="22">
        <f>SUMPRODUCT(SMALL(F18:CE18,{1;2;3;4;5;6;7;8;9;10}))</f>
        <v>6.811396574440053</v>
      </c>
      <c r="F18" s="23">
        <v>0.7142857142857143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0.8888888888888888</v>
      </c>
      <c r="U18" s="23"/>
      <c r="V18" s="23">
        <v>1</v>
      </c>
      <c r="W18" s="23"/>
      <c r="X18" s="23"/>
      <c r="Y18" s="23"/>
      <c r="Z18" s="23"/>
      <c r="AA18" s="23"/>
      <c r="AB18" s="23"/>
      <c r="AC18" s="23">
        <v>0.5454545454545454</v>
      </c>
      <c r="AD18" s="23"/>
      <c r="AE18" s="23"/>
      <c r="AF18" s="23"/>
      <c r="AG18" s="23"/>
      <c r="AH18" s="23"/>
      <c r="AI18" s="23"/>
      <c r="AJ18" s="23"/>
      <c r="AK18" s="23"/>
      <c r="AL18" s="23">
        <v>0.782608695652174</v>
      </c>
      <c r="AM18" s="23"/>
      <c r="AN18" s="23"/>
      <c r="AO18" s="23"/>
      <c r="AP18" s="23"/>
      <c r="AQ18" s="23"/>
      <c r="AR18" s="23">
        <v>0.6666666666666666</v>
      </c>
      <c r="AS18" s="23">
        <v>0.5</v>
      </c>
      <c r="AT18" s="23"/>
      <c r="AU18" s="23"/>
      <c r="AV18" s="23"/>
      <c r="AW18" s="23"/>
      <c r="AX18" s="23">
        <v>0.5</v>
      </c>
      <c r="AY18" s="23"/>
      <c r="AZ18" s="23">
        <v>0.4666666666666667</v>
      </c>
      <c r="BA18" s="23"/>
      <c r="BB18" s="23"/>
      <c r="BC18" s="23">
        <v>0.875</v>
      </c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>
        <v>1</v>
      </c>
      <c r="BP18" s="23"/>
      <c r="BQ18" s="23">
        <v>0.8857142857142857</v>
      </c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>
        <v>0.875</v>
      </c>
      <c r="CC18" s="23"/>
      <c r="CD18" s="23"/>
      <c r="CE18" s="23"/>
    </row>
    <row r="19" spans="2:83" ht="12.75">
      <c r="B19" s="17" t="s">
        <v>188</v>
      </c>
      <c r="C19" s="12">
        <f t="shared" si="0"/>
        <v>10</v>
      </c>
      <c r="D19" s="16" t="s">
        <v>66</v>
      </c>
      <c r="E19" s="22">
        <f>SUMPRODUCT(SMALL(F19:CE19,{1;2;3;4;5;6;7;8;9;10}))</f>
        <v>7.437229437229437</v>
      </c>
      <c r="F19" s="23">
        <v>0.7857142857142857</v>
      </c>
      <c r="G19" s="23">
        <v>0.5</v>
      </c>
      <c r="H19" s="23"/>
      <c r="I19" s="23"/>
      <c r="J19" s="23">
        <v>0.6666666666666666</v>
      </c>
      <c r="K19" s="23"/>
      <c r="L19" s="23"/>
      <c r="M19" s="23">
        <v>0.8181818181818182</v>
      </c>
      <c r="N19" s="23"/>
      <c r="O19" s="23"/>
      <c r="P19" s="23">
        <v>0.6666666666666666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0.5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>
        <v>1</v>
      </c>
      <c r="BS19" s="23">
        <v>1</v>
      </c>
      <c r="BT19" s="23"/>
      <c r="BU19" s="23"/>
      <c r="BV19" s="23">
        <v>0.5</v>
      </c>
      <c r="BW19" s="23"/>
      <c r="BX19" s="23"/>
      <c r="BY19" s="23"/>
      <c r="BZ19" s="23"/>
      <c r="CA19" s="23">
        <v>1</v>
      </c>
      <c r="CB19" s="23"/>
      <c r="CC19" s="23"/>
      <c r="CD19" s="23"/>
      <c r="CE19" s="23"/>
    </row>
    <row r="20" spans="2:83" ht="12.75">
      <c r="B20" s="17" t="s">
        <v>195</v>
      </c>
      <c r="C20" s="12">
        <f t="shared" si="0"/>
        <v>17</v>
      </c>
      <c r="D20" s="16" t="s">
        <v>67</v>
      </c>
      <c r="E20" s="22">
        <f>SUMPRODUCT(SMALL(F20:CE20,{1;2;3;4;5;6;7;8;9;10}))</f>
        <v>7.466120594381462</v>
      </c>
      <c r="F20" s="23">
        <v>0.8571428571428571</v>
      </c>
      <c r="G20" s="23"/>
      <c r="H20" s="23"/>
      <c r="I20" s="23"/>
      <c r="J20" s="23"/>
      <c r="K20" s="23"/>
      <c r="L20" s="23">
        <v>1</v>
      </c>
      <c r="M20" s="23">
        <v>0.9090909090909091</v>
      </c>
      <c r="N20" s="23"/>
      <c r="O20" s="23"/>
      <c r="P20" s="23"/>
      <c r="Q20" s="23"/>
      <c r="R20" s="23">
        <v>0.8</v>
      </c>
      <c r="S20" s="23"/>
      <c r="T20" s="23">
        <v>0.7777777777777778</v>
      </c>
      <c r="U20" s="23"/>
      <c r="V20" s="23"/>
      <c r="W20" s="23"/>
      <c r="X20" s="23"/>
      <c r="Y20" s="23">
        <v>0.8571428571428571</v>
      </c>
      <c r="Z20" s="23"/>
      <c r="AA20" s="23"/>
      <c r="AB20" s="23">
        <v>1</v>
      </c>
      <c r="AC20" s="23">
        <v>0.7727272727272727</v>
      </c>
      <c r="AD20" s="23"/>
      <c r="AE20" s="23"/>
      <c r="AF20" s="23"/>
      <c r="AG20" s="23"/>
      <c r="AH20" s="23"/>
      <c r="AI20" s="23"/>
      <c r="AJ20" s="23">
        <v>1</v>
      </c>
      <c r="AK20" s="23"/>
      <c r="AL20" s="23">
        <v>0.6956521739130435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>
        <v>0.36666666666666664</v>
      </c>
      <c r="BA20" s="23"/>
      <c r="BB20" s="23"/>
      <c r="BC20" s="23">
        <v>0.75</v>
      </c>
      <c r="BD20" s="23"/>
      <c r="BE20" s="23"/>
      <c r="BF20" s="23"/>
      <c r="BG20" s="23"/>
      <c r="BH20" s="23"/>
      <c r="BI20" s="23"/>
      <c r="BJ20" s="23"/>
      <c r="BK20" s="23"/>
      <c r="BL20" s="23">
        <v>1</v>
      </c>
      <c r="BM20" s="23"/>
      <c r="BN20" s="23"/>
      <c r="BO20" s="23">
        <v>0.8461538461538461</v>
      </c>
      <c r="BP20" s="23"/>
      <c r="BQ20" s="23">
        <v>0.7428571428571429</v>
      </c>
      <c r="BR20" s="23"/>
      <c r="BS20" s="23"/>
      <c r="BT20" s="23">
        <v>1</v>
      </c>
      <c r="BU20" s="23"/>
      <c r="BV20" s="23"/>
      <c r="BW20" s="23"/>
      <c r="BX20" s="23">
        <v>1</v>
      </c>
      <c r="BY20" s="23"/>
      <c r="BZ20" s="23"/>
      <c r="CA20" s="23"/>
      <c r="CB20" s="23"/>
      <c r="CC20" s="23"/>
      <c r="CD20" s="23"/>
      <c r="CE20" s="23"/>
    </row>
    <row r="21" spans="2:83" ht="12.75">
      <c r="B21" s="17" t="s">
        <v>259</v>
      </c>
      <c r="C21" s="12">
        <f t="shared" si="0"/>
        <v>9</v>
      </c>
      <c r="D21" s="16" t="s">
        <v>79</v>
      </c>
      <c r="E21" s="22">
        <f aca="true" t="shared" si="1" ref="E21:E55">SUM(F21:CE21)</f>
        <v>3.422774327122153</v>
      </c>
      <c r="F21" s="23"/>
      <c r="G21" s="23"/>
      <c r="H21" s="23"/>
      <c r="I21" s="23"/>
      <c r="J21" s="23"/>
      <c r="K21" s="23"/>
      <c r="L21" s="23">
        <v>0.2727272727272727</v>
      </c>
      <c r="M21" s="23"/>
      <c r="N21" s="23">
        <v>0.3333333333333333</v>
      </c>
      <c r="O21" s="23"/>
      <c r="P21" s="23"/>
      <c r="Q21" s="23"/>
      <c r="R21" s="23">
        <v>0.4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>
        <v>0.22727272727272727</v>
      </c>
      <c r="AD21" s="23"/>
      <c r="AE21" s="23"/>
      <c r="AF21" s="23"/>
      <c r="AG21" s="23"/>
      <c r="AH21" s="23"/>
      <c r="AI21" s="23"/>
      <c r="AJ21" s="23"/>
      <c r="AK21" s="23"/>
      <c r="AL21" s="23">
        <v>0.2608695652173913</v>
      </c>
      <c r="AM21" s="23"/>
      <c r="AN21" s="23"/>
      <c r="AO21" s="23"/>
      <c r="AP21" s="23">
        <v>0.5</v>
      </c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>
        <v>0.42857142857142855</v>
      </c>
      <c r="BR21" s="23"/>
      <c r="BS21" s="23"/>
      <c r="BT21" s="23">
        <v>0.5384615384615384</v>
      </c>
      <c r="BU21" s="23">
        <v>0.46153846153846156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</row>
    <row r="22" spans="2:83" ht="12.75">
      <c r="B22" s="17" t="s">
        <v>310</v>
      </c>
      <c r="C22" s="12">
        <f t="shared" si="0"/>
        <v>6</v>
      </c>
      <c r="D22" s="16" t="s">
        <v>80</v>
      </c>
      <c r="E22" s="22">
        <f t="shared" si="1"/>
        <v>5.153191735800432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0.9545454545454546</v>
      </c>
      <c r="AD22" s="23"/>
      <c r="AE22" s="23"/>
      <c r="AF22" s="23"/>
      <c r="AG22" s="23"/>
      <c r="AH22" s="23"/>
      <c r="AI22" s="23"/>
      <c r="AJ22" s="23"/>
      <c r="AK22" s="23"/>
      <c r="AL22" s="23">
        <v>0.9565217391304348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>
        <v>0.6333333333333333</v>
      </c>
      <c r="BA22" s="23"/>
      <c r="BB22" s="23"/>
      <c r="BC22" s="23">
        <v>1</v>
      </c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>
        <v>0.9230769230769231</v>
      </c>
      <c r="BP22" s="23"/>
      <c r="BQ22" s="23">
        <v>0.6857142857142857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</row>
    <row r="23" spans="1:83" ht="12.75">
      <c r="A23" s="5"/>
      <c r="B23" s="17" t="s">
        <v>179</v>
      </c>
      <c r="C23" s="12">
        <f t="shared" si="0"/>
        <v>6</v>
      </c>
      <c r="D23" s="16" t="s">
        <v>81</v>
      </c>
      <c r="E23" s="22">
        <f t="shared" si="1"/>
        <v>4.230357142857143</v>
      </c>
      <c r="F23" s="23">
        <v>1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0.5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>
        <v>0.9375</v>
      </c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>
        <v>0.5428571428571428</v>
      </c>
      <c r="BR23" s="23"/>
      <c r="BS23" s="23"/>
      <c r="BT23" s="23"/>
      <c r="BU23" s="23"/>
      <c r="BV23" s="23"/>
      <c r="BW23" s="23">
        <v>0.75</v>
      </c>
      <c r="BX23" s="23"/>
      <c r="BY23" s="23"/>
      <c r="BZ23" s="23"/>
      <c r="CA23" s="23"/>
      <c r="CB23" s="23">
        <v>0.5</v>
      </c>
      <c r="CC23" s="23"/>
      <c r="CD23" s="23"/>
      <c r="CE23" s="23"/>
    </row>
    <row r="24" spans="2:83" ht="12.75">
      <c r="B24" s="18" t="s">
        <v>256</v>
      </c>
      <c r="C24" s="12">
        <f t="shared" si="0"/>
        <v>5</v>
      </c>
      <c r="D24" s="16" t="s">
        <v>82</v>
      </c>
      <c r="E24" s="22">
        <f t="shared" si="1"/>
        <v>3.797948428383211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1</v>
      </c>
      <c r="U24" s="23"/>
      <c r="V24" s="23"/>
      <c r="W24" s="23"/>
      <c r="X24" s="23"/>
      <c r="Y24" s="23"/>
      <c r="Z24" s="23"/>
      <c r="AA24" s="23"/>
      <c r="AB24" s="23"/>
      <c r="AC24" s="23">
        <v>0.5909090909090909</v>
      </c>
      <c r="AD24" s="23"/>
      <c r="AE24" s="23"/>
      <c r="AF24" s="23"/>
      <c r="AG24" s="23"/>
      <c r="AH24" s="23"/>
      <c r="AI24" s="23"/>
      <c r="AJ24" s="23"/>
      <c r="AK24" s="23"/>
      <c r="AL24" s="23">
        <v>0.8260869565217391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>
        <v>0.6666666666666666</v>
      </c>
      <c r="BL24" s="23"/>
      <c r="BM24" s="23"/>
      <c r="BN24" s="23"/>
      <c r="BO24" s="23"/>
      <c r="BP24" s="23"/>
      <c r="BQ24" s="23">
        <v>0.7142857142857143</v>
      </c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</row>
    <row r="25" spans="2:83" ht="12.75">
      <c r="B25" s="17" t="s">
        <v>308</v>
      </c>
      <c r="C25" s="12">
        <f t="shared" si="0"/>
        <v>5</v>
      </c>
      <c r="D25" s="16" t="s">
        <v>89</v>
      </c>
      <c r="E25" s="22">
        <f t="shared" si="1"/>
        <v>3.731225296442688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>
        <v>0.8181818181818182</v>
      </c>
      <c r="AD25" s="23"/>
      <c r="AE25" s="23"/>
      <c r="AF25" s="23"/>
      <c r="AG25" s="23"/>
      <c r="AH25" s="23"/>
      <c r="AI25" s="23"/>
      <c r="AJ25" s="23"/>
      <c r="AK25" s="23"/>
      <c r="AL25" s="23">
        <v>0.9130434782608695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>
        <v>0.9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0.5</v>
      </c>
      <c r="BK25" s="23"/>
      <c r="BL25" s="23"/>
      <c r="BM25" s="23"/>
      <c r="BN25" s="23"/>
      <c r="BO25" s="23"/>
      <c r="BP25" s="23"/>
      <c r="BQ25" s="23">
        <v>0.6</v>
      </c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</row>
    <row r="26" spans="2:83" ht="12.75">
      <c r="B26" s="17" t="s">
        <v>312</v>
      </c>
      <c r="C26" s="12">
        <f t="shared" si="0"/>
        <v>5</v>
      </c>
      <c r="D26" s="16" t="s">
        <v>90</v>
      </c>
      <c r="E26" s="22">
        <f t="shared" si="1"/>
        <v>4.079503105590062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0.8260869565217391</v>
      </c>
      <c r="AD26" s="23"/>
      <c r="AE26" s="23">
        <v>1</v>
      </c>
      <c r="AF26" s="23"/>
      <c r="AG26" s="23"/>
      <c r="AH26" s="23"/>
      <c r="AI26" s="23"/>
      <c r="AJ26" s="23"/>
      <c r="AK26" s="23"/>
      <c r="AL26" s="23">
        <v>0.7391304347826086</v>
      </c>
      <c r="AM26" s="23"/>
      <c r="AN26" s="23">
        <v>1</v>
      </c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>
        <v>0.5142857142857142</v>
      </c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</row>
    <row r="27" spans="2:83" ht="12.75">
      <c r="B27" s="17" t="s">
        <v>118</v>
      </c>
      <c r="C27" s="12">
        <f t="shared" si="0"/>
        <v>5</v>
      </c>
      <c r="D27" s="16" t="s">
        <v>93</v>
      </c>
      <c r="E27" s="22">
        <f t="shared" si="1"/>
        <v>4.266666666666667</v>
      </c>
      <c r="F27" s="23"/>
      <c r="G27" s="23"/>
      <c r="H27" s="23"/>
      <c r="I27" s="23">
        <v>1</v>
      </c>
      <c r="J27" s="23"/>
      <c r="K27" s="23"/>
      <c r="L27" s="23"/>
      <c r="M27" s="23"/>
      <c r="N27" s="23">
        <v>1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>
        <v>0.5</v>
      </c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>
        <v>0.7666666666666667</v>
      </c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>
        <v>1</v>
      </c>
      <c r="CC27" s="23"/>
      <c r="CD27" s="23"/>
      <c r="CE27" s="23"/>
    </row>
    <row r="28" spans="2:83" ht="12.75">
      <c r="B28" s="17" t="s">
        <v>322</v>
      </c>
      <c r="C28" s="12">
        <f t="shared" si="0"/>
        <v>5</v>
      </c>
      <c r="D28" s="16" t="s">
        <v>131</v>
      </c>
      <c r="E28" s="22">
        <f t="shared" si="1"/>
        <v>4.333333333333334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1</v>
      </c>
      <c r="AM28" s="23"/>
      <c r="AN28" s="23"/>
      <c r="AO28" s="23"/>
      <c r="AP28" s="23"/>
      <c r="AQ28" s="23"/>
      <c r="AR28" s="23">
        <v>1</v>
      </c>
      <c r="AS28" s="23"/>
      <c r="AT28" s="23"/>
      <c r="AU28" s="23"/>
      <c r="AV28" s="23"/>
      <c r="AW28" s="23"/>
      <c r="AX28" s="23"/>
      <c r="AY28" s="23"/>
      <c r="AZ28" s="23">
        <v>0.8333333333333334</v>
      </c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>
        <v>1</v>
      </c>
      <c r="BR28" s="23"/>
      <c r="BS28" s="23"/>
      <c r="BT28" s="23"/>
      <c r="BU28" s="23"/>
      <c r="BV28" s="23"/>
      <c r="BW28" s="23"/>
      <c r="BX28" s="23"/>
      <c r="BY28" s="23"/>
      <c r="BZ28" s="23">
        <v>0.5</v>
      </c>
      <c r="CA28" s="23"/>
      <c r="CB28" s="23"/>
      <c r="CC28" s="23"/>
      <c r="CD28" s="23"/>
      <c r="CE28" s="23"/>
    </row>
    <row r="29" spans="2:83" ht="12.75">
      <c r="B29" s="18" t="s">
        <v>76</v>
      </c>
      <c r="C29" s="12">
        <f t="shared" si="0"/>
        <v>5</v>
      </c>
      <c r="D29" s="16" t="s">
        <v>132</v>
      </c>
      <c r="E29" s="22">
        <f t="shared" si="1"/>
        <v>1.999206349206349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0.4444444444444444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>
        <v>0.4</v>
      </c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>
        <v>0.5714285714285714</v>
      </c>
      <c r="BR29" s="23">
        <v>0.3333333333333333</v>
      </c>
      <c r="BS29" s="23"/>
      <c r="BT29" s="23"/>
      <c r="BU29" s="23"/>
      <c r="BV29" s="23"/>
      <c r="BW29" s="23"/>
      <c r="BX29" s="23"/>
      <c r="BY29" s="23"/>
      <c r="BZ29" s="23"/>
      <c r="CA29" s="23"/>
      <c r="CB29" s="23">
        <v>0.25</v>
      </c>
      <c r="CC29" s="23"/>
      <c r="CD29" s="23"/>
      <c r="CE29" s="23"/>
    </row>
    <row r="30" spans="2:83" ht="12.75">
      <c r="B30" s="17" t="s">
        <v>13</v>
      </c>
      <c r="C30" s="12">
        <f t="shared" si="0"/>
        <v>4</v>
      </c>
      <c r="D30" s="16" t="s">
        <v>139</v>
      </c>
      <c r="E30" s="22">
        <f t="shared" si="1"/>
        <v>3.2510822510822512</v>
      </c>
      <c r="F30" s="23"/>
      <c r="G30" s="23"/>
      <c r="H30" s="23"/>
      <c r="I30" s="23">
        <v>0.6666666666666666</v>
      </c>
      <c r="J30" s="23"/>
      <c r="K30" s="23"/>
      <c r="L30" s="23"/>
      <c r="M30" s="23">
        <v>0.7272727272727273</v>
      </c>
      <c r="N30" s="23"/>
      <c r="O30" s="23"/>
      <c r="P30" s="23"/>
      <c r="Q30" s="23"/>
      <c r="R30" s="23">
        <v>1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>
        <v>0.8571428571428571</v>
      </c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</row>
    <row r="31" spans="2:83" ht="12.75">
      <c r="B31" s="17" t="s">
        <v>55</v>
      </c>
      <c r="C31" s="12">
        <f t="shared" si="0"/>
        <v>4</v>
      </c>
      <c r="D31" s="16" t="s">
        <v>140</v>
      </c>
      <c r="E31" s="22">
        <f t="shared" si="1"/>
        <v>2.164652738565782</v>
      </c>
      <c r="F31" s="23"/>
      <c r="G31" s="23"/>
      <c r="H31" s="23"/>
      <c r="I31" s="23"/>
      <c r="J31" s="23"/>
      <c r="K31" s="23"/>
      <c r="L31" s="23"/>
      <c r="M31" s="23">
        <v>0.6363636363636364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0.6363636363636364</v>
      </c>
      <c r="AD31" s="23"/>
      <c r="AE31" s="23"/>
      <c r="AF31" s="23"/>
      <c r="AG31" s="23"/>
      <c r="AH31" s="23"/>
      <c r="AI31" s="23"/>
      <c r="AJ31" s="23"/>
      <c r="AK31" s="23"/>
      <c r="AL31" s="23">
        <v>0.43478260869565216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>
        <v>0.45714285714285713</v>
      </c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</row>
    <row r="32" spans="2:83" ht="12.75">
      <c r="B32" s="17" t="s">
        <v>293</v>
      </c>
      <c r="C32" s="12">
        <f t="shared" si="0"/>
        <v>4</v>
      </c>
      <c r="D32" s="16" t="s">
        <v>141</v>
      </c>
      <c r="E32" s="22">
        <f t="shared" si="1"/>
        <v>3.1103896103896105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1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>
        <v>0.6818181818181818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>
        <v>0.6</v>
      </c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>
        <v>0.8285714285714286</v>
      </c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</row>
    <row r="33" spans="2:83" ht="12.75">
      <c r="B33" s="17" t="s">
        <v>12</v>
      </c>
      <c r="C33" s="12">
        <f t="shared" si="0"/>
        <v>3</v>
      </c>
      <c r="D33" s="16" t="s">
        <v>155</v>
      </c>
      <c r="E33" s="22">
        <f t="shared" si="1"/>
        <v>1.2775268210050819</v>
      </c>
      <c r="F33" s="23">
        <v>0.21428571428571427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0.45454545454545453</v>
      </c>
      <c r="AD33" s="23"/>
      <c r="AE33" s="23"/>
      <c r="AF33" s="23"/>
      <c r="AG33" s="23"/>
      <c r="AH33" s="23"/>
      <c r="AI33" s="23"/>
      <c r="AJ33" s="23"/>
      <c r="AK33" s="23"/>
      <c r="AL33" s="23">
        <v>0.6086956521739131</v>
      </c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</row>
    <row r="34" spans="2:83" ht="12.75">
      <c r="B34" s="17" t="s">
        <v>74</v>
      </c>
      <c r="C34" s="12">
        <f t="shared" si="0"/>
        <v>3</v>
      </c>
      <c r="D34" s="16" t="s">
        <v>156</v>
      </c>
      <c r="E34" s="22">
        <f t="shared" si="1"/>
        <v>2.1995670995670995</v>
      </c>
      <c r="F34" s="23">
        <v>0.35714285714285715</v>
      </c>
      <c r="G34" s="23"/>
      <c r="H34" s="23"/>
      <c r="I34" s="23"/>
      <c r="J34" s="23"/>
      <c r="K34" s="23"/>
      <c r="L34" s="23">
        <v>0.9090909090909091</v>
      </c>
      <c r="M34" s="23"/>
      <c r="N34" s="23">
        <v>0.9333333333333333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</row>
    <row r="35" spans="2:83" ht="12.75">
      <c r="B35" s="18" t="s">
        <v>339</v>
      </c>
      <c r="C35" s="12">
        <f aca="true" t="shared" si="2" ref="C35:C55">COUNTA(F35:CE35)</f>
        <v>3</v>
      </c>
      <c r="D35" s="16" t="s">
        <v>229</v>
      </c>
      <c r="E35" s="22">
        <f t="shared" si="1"/>
        <v>1.5982142857142858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>
        <v>0.3</v>
      </c>
      <c r="BA35" s="23"/>
      <c r="BB35" s="23"/>
      <c r="BC35" s="23">
        <v>0.8125</v>
      </c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>
        <v>0.4857142857142857</v>
      </c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</row>
    <row r="36" spans="2:83" ht="12.75">
      <c r="B36" s="17" t="s">
        <v>243</v>
      </c>
      <c r="C36" s="12">
        <f t="shared" si="2"/>
        <v>3</v>
      </c>
      <c r="D36" s="16" t="s">
        <v>236</v>
      </c>
      <c r="E36" s="22">
        <f t="shared" si="1"/>
        <v>2.438095238095238</v>
      </c>
      <c r="F36" s="23"/>
      <c r="G36" s="23"/>
      <c r="H36" s="23"/>
      <c r="I36" s="23"/>
      <c r="J36" s="23">
        <v>1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>
        <v>0.6666666666666666</v>
      </c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>
        <v>0.7714285714285715</v>
      </c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</row>
    <row r="37" spans="2:83" ht="12.75">
      <c r="B37" s="17" t="s">
        <v>64</v>
      </c>
      <c r="C37" s="12">
        <f t="shared" si="2"/>
        <v>2</v>
      </c>
      <c r="D37" s="16" t="s">
        <v>247</v>
      </c>
      <c r="E37" s="22">
        <f t="shared" si="1"/>
        <v>0.9090909090909092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0.4090909090909091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>
        <v>0.5</v>
      </c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</row>
    <row r="38" spans="2:83" ht="12.75">
      <c r="B38" s="17" t="s">
        <v>127</v>
      </c>
      <c r="C38" s="12">
        <f t="shared" si="2"/>
        <v>2</v>
      </c>
      <c r="D38" s="16" t="s">
        <v>248</v>
      </c>
      <c r="E38" s="22">
        <f t="shared" si="1"/>
        <v>1.5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1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>
        <v>0.5</v>
      </c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</row>
    <row r="39" spans="2:83" ht="12.75">
      <c r="B39" s="17" t="s">
        <v>331</v>
      </c>
      <c r="C39" s="12">
        <f t="shared" si="2"/>
        <v>2</v>
      </c>
      <c r="D39" s="16" t="s">
        <v>249</v>
      </c>
      <c r="E39" s="22">
        <f t="shared" si="1"/>
        <v>1.5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>
        <v>0.5</v>
      </c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>
        <v>1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</row>
    <row r="40" spans="2:83" ht="12.75">
      <c r="B40" s="17" t="s">
        <v>292</v>
      </c>
      <c r="C40" s="12">
        <f t="shared" si="2"/>
        <v>2</v>
      </c>
      <c r="D40" s="16" t="s">
        <v>250</v>
      </c>
      <c r="E40" s="22">
        <f t="shared" si="1"/>
        <v>1.5333333333333332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>
        <v>0.8333333333333334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>
        <v>0.7</v>
      </c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</row>
    <row r="41" spans="2:83" ht="12.75">
      <c r="B41" s="17" t="s">
        <v>226</v>
      </c>
      <c r="C41" s="12">
        <f t="shared" si="2"/>
        <v>2</v>
      </c>
      <c r="D41" s="16" t="s">
        <v>251</v>
      </c>
      <c r="E41" s="22">
        <f t="shared" si="1"/>
        <v>1.7272727272727273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0.7272727272727273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>
        <v>1</v>
      </c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</row>
    <row r="42" spans="2:83" ht="12.75">
      <c r="B42" s="18" t="s">
        <v>340</v>
      </c>
      <c r="C42" s="12">
        <f t="shared" si="2"/>
        <v>2</v>
      </c>
      <c r="D42" s="16" t="s">
        <v>262</v>
      </c>
      <c r="E42" s="22">
        <f t="shared" si="1"/>
        <v>1.3333333333333335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>
        <v>0.5333333333333333</v>
      </c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>
        <v>0.8</v>
      </c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</row>
    <row r="43" spans="2:83" ht="12.75">
      <c r="B43" s="18" t="s">
        <v>241</v>
      </c>
      <c r="C43" s="12">
        <f t="shared" si="2"/>
        <v>2</v>
      </c>
      <c r="D43" s="16" t="s">
        <v>263</v>
      </c>
      <c r="E43" s="22">
        <f t="shared" si="1"/>
        <v>1.480952380952381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>
        <v>0.5666666666666667</v>
      </c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>
        <v>0.9142857142857143</v>
      </c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</row>
    <row r="44" spans="2:83" ht="12.75">
      <c r="B44" s="18" t="s">
        <v>220</v>
      </c>
      <c r="C44" s="12">
        <f t="shared" si="2"/>
        <v>2</v>
      </c>
      <c r="D44" s="16" t="s">
        <v>264</v>
      </c>
      <c r="E44" s="22">
        <f t="shared" si="1"/>
        <v>1.5904761904761904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>
        <v>0.7333333333333333</v>
      </c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>
        <v>0.8571428571428571</v>
      </c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</row>
    <row r="45" spans="2:83" ht="12.75">
      <c r="B45" s="18" t="s">
        <v>341</v>
      </c>
      <c r="C45" s="12">
        <f t="shared" si="2"/>
        <v>2</v>
      </c>
      <c r="D45" s="16" t="s">
        <v>271</v>
      </c>
      <c r="E45" s="22">
        <f t="shared" si="1"/>
        <v>1.8095238095238095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>
        <v>0.8666666666666667</v>
      </c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>
        <v>0.9428571428571428</v>
      </c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</row>
    <row r="46" spans="2:83" ht="12.75">
      <c r="B46" s="18" t="s">
        <v>37</v>
      </c>
      <c r="C46" s="12">
        <f t="shared" si="2"/>
        <v>2</v>
      </c>
      <c r="D46" s="16" t="s">
        <v>272</v>
      </c>
      <c r="E46" s="22">
        <f t="shared" si="1"/>
        <v>0.978021978021978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>
        <v>0.6923076923076923</v>
      </c>
      <c r="BP46" s="23"/>
      <c r="BQ46" s="23">
        <v>0.2857142857142857</v>
      </c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</row>
    <row r="47" spans="2:83" ht="12.75">
      <c r="B47" s="17" t="s">
        <v>288</v>
      </c>
      <c r="C47" s="12">
        <f t="shared" si="2"/>
        <v>1</v>
      </c>
      <c r="D47" s="16" t="s">
        <v>276</v>
      </c>
      <c r="E47" s="22">
        <f t="shared" si="1"/>
        <v>0.18181818181818182</v>
      </c>
      <c r="F47" s="23"/>
      <c r="G47" s="23"/>
      <c r="H47" s="23"/>
      <c r="I47" s="23"/>
      <c r="J47" s="23"/>
      <c r="K47" s="23"/>
      <c r="L47" s="23"/>
      <c r="M47" s="23">
        <v>0.18181818181818182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</row>
    <row r="48" spans="2:83" ht="12.75">
      <c r="B48" s="17" t="s">
        <v>307</v>
      </c>
      <c r="C48" s="12">
        <f t="shared" si="2"/>
        <v>1</v>
      </c>
      <c r="D48" s="16" t="s">
        <v>345</v>
      </c>
      <c r="E48" s="22">
        <f t="shared" si="1"/>
        <v>0.36363636363636365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>
        <v>0.36363636363636365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</row>
    <row r="49" spans="2:83" ht="12.75">
      <c r="B49" s="18" t="s">
        <v>331</v>
      </c>
      <c r="C49" s="12">
        <f t="shared" si="2"/>
        <v>1</v>
      </c>
      <c r="D49" s="16" t="s">
        <v>346</v>
      </c>
      <c r="E49" s="22">
        <f t="shared" si="1"/>
        <v>0.8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>
        <v>0.8</v>
      </c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</row>
    <row r="50" spans="2:83" ht="12.75">
      <c r="B50" s="17" t="s">
        <v>78</v>
      </c>
      <c r="C50" s="12">
        <f t="shared" si="2"/>
        <v>1</v>
      </c>
      <c r="D50" s="16" t="s">
        <v>347</v>
      </c>
      <c r="E50" s="22">
        <f t="shared" si="1"/>
        <v>0.8695652173913043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>
        <v>0.8695652173913043</v>
      </c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</row>
    <row r="51" spans="2:83" ht="12.75">
      <c r="B51" s="17" t="s">
        <v>309</v>
      </c>
      <c r="C51" s="12">
        <f t="shared" si="2"/>
        <v>1</v>
      </c>
      <c r="D51" s="16" t="s">
        <v>348</v>
      </c>
      <c r="E51" s="22">
        <f t="shared" si="1"/>
        <v>0.9090909090909091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>
        <v>0.9090909090909091</v>
      </c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</row>
    <row r="52" spans="2:83" ht="12.75">
      <c r="B52" s="18" t="s">
        <v>138</v>
      </c>
      <c r="C52" s="12">
        <f t="shared" si="2"/>
        <v>1</v>
      </c>
      <c r="D52" s="16" t="s">
        <v>349</v>
      </c>
      <c r="E52" s="22">
        <f t="shared" si="1"/>
        <v>0.9666666666666667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>
        <v>0.9666666666666667</v>
      </c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</row>
    <row r="53" spans="2:83" ht="12.75">
      <c r="B53" s="17" t="s">
        <v>92</v>
      </c>
      <c r="C53" s="12">
        <f t="shared" si="2"/>
        <v>1</v>
      </c>
      <c r="D53" s="16" t="s">
        <v>350</v>
      </c>
      <c r="E53" s="22">
        <f t="shared" si="1"/>
        <v>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>
        <v>1</v>
      </c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</row>
    <row r="54" spans="2:83" ht="12.75">
      <c r="B54" s="18" t="s">
        <v>28</v>
      </c>
      <c r="C54" s="12">
        <f t="shared" si="2"/>
        <v>1</v>
      </c>
      <c r="D54" s="16" t="s">
        <v>373</v>
      </c>
      <c r="E54" s="22">
        <f t="shared" si="1"/>
        <v>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>
        <v>1</v>
      </c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</row>
    <row r="55" spans="2:83" ht="12.75">
      <c r="B55" s="17" t="s">
        <v>367</v>
      </c>
      <c r="C55" s="12">
        <f t="shared" si="2"/>
        <v>1</v>
      </c>
      <c r="D55" s="16" t="s">
        <v>374</v>
      </c>
      <c r="E55" s="22">
        <f t="shared" si="1"/>
        <v>0.14705882352941177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>
        <v>0.14705882352941177</v>
      </c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</row>
    <row r="56" spans="2:83" ht="12.75">
      <c r="B56" s="17"/>
      <c r="C56" s="12"/>
      <c r="D56" s="16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</row>
    <row r="57" spans="2:83" ht="12.75">
      <c r="B57" s="4"/>
      <c r="C57" s="12"/>
      <c r="D57" s="16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</row>
    <row r="58" ht="12.75">
      <c r="C58" s="13"/>
    </row>
    <row r="59" spans="3:4" ht="12.75">
      <c r="C59" s="15"/>
      <c r="D59" s="13"/>
    </row>
    <row r="60" ht="12.75">
      <c r="D60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5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9.421875" style="0" customWidth="1"/>
    <col min="5" max="40" width="11.421875" style="0" customWidth="1"/>
    <col min="41" max="41" width="12.28125" style="0" customWidth="1"/>
    <col min="42" max="48" width="11.421875" style="0" customWidth="1"/>
    <col min="49" max="49" width="12.421875" style="0" customWidth="1"/>
    <col min="50" max="66" width="11.421875" style="0" customWidth="1"/>
  </cols>
  <sheetData>
    <row r="1" spans="2:78" ht="45" customHeight="1" thickTop="1">
      <c r="B1" s="33" t="s">
        <v>173</v>
      </c>
      <c r="C1" s="35" t="s">
        <v>1</v>
      </c>
      <c r="D1" s="37" t="s">
        <v>0</v>
      </c>
      <c r="E1" s="6" t="s">
        <v>174</v>
      </c>
      <c r="F1" s="6" t="s">
        <v>176</v>
      </c>
      <c r="G1" s="7" t="s">
        <v>177</v>
      </c>
      <c r="H1" s="20" t="s">
        <v>181</v>
      </c>
      <c r="I1" s="6" t="s">
        <v>182</v>
      </c>
      <c r="J1" s="6" t="s">
        <v>183</v>
      </c>
      <c r="K1" s="6" t="s">
        <v>184</v>
      </c>
      <c r="L1" s="6" t="s">
        <v>185</v>
      </c>
      <c r="M1" s="6" t="s">
        <v>186</v>
      </c>
      <c r="N1" s="19" t="s">
        <v>187</v>
      </c>
      <c r="O1" s="21" t="s">
        <v>189</v>
      </c>
      <c r="P1" s="6" t="s">
        <v>191</v>
      </c>
      <c r="Q1" s="19" t="s">
        <v>192</v>
      </c>
      <c r="R1" s="6" t="s">
        <v>193</v>
      </c>
      <c r="S1" s="6" t="s">
        <v>194</v>
      </c>
      <c r="T1" s="6" t="s">
        <v>196</v>
      </c>
      <c r="U1" s="19" t="s">
        <v>197</v>
      </c>
      <c r="V1" s="6" t="s">
        <v>198</v>
      </c>
      <c r="W1" s="6" t="s">
        <v>199</v>
      </c>
      <c r="X1" s="20" t="s">
        <v>200</v>
      </c>
      <c r="Y1" s="6" t="s">
        <v>201</v>
      </c>
      <c r="Z1" s="6" t="s">
        <v>202</v>
      </c>
      <c r="AA1" s="19" t="s">
        <v>203</v>
      </c>
      <c r="AB1" s="6" t="s">
        <v>204</v>
      </c>
      <c r="AC1" s="20" t="s">
        <v>205</v>
      </c>
      <c r="AD1" s="19" t="s">
        <v>206</v>
      </c>
      <c r="AE1" s="21" t="s">
        <v>207</v>
      </c>
      <c r="AF1" s="20" t="s">
        <v>208</v>
      </c>
      <c r="AG1" s="19" t="s">
        <v>209</v>
      </c>
      <c r="AH1" s="21" t="s">
        <v>210</v>
      </c>
      <c r="AI1" s="19" t="s">
        <v>211</v>
      </c>
      <c r="AJ1" s="6" t="s">
        <v>212</v>
      </c>
      <c r="AK1" s="20" t="s">
        <v>213</v>
      </c>
      <c r="AL1" s="20" t="s">
        <v>214</v>
      </c>
      <c r="AM1" s="21" t="s">
        <v>215</v>
      </c>
      <c r="AN1" s="6" t="s">
        <v>216</v>
      </c>
      <c r="AO1" s="20" t="s">
        <v>217</v>
      </c>
      <c r="AP1" s="6" t="s">
        <v>219</v>
      </c>
      <c r="AQ1" s="20" t="s">
        <v>221</v>
      </c>
      <c r="AR1" s="21" t="s">
        <v>224</v>
      </c>
      <c r="AS1" s="6" t="s">
        <v>225</v>
      </c>
      <c r="AT1" s="19" t="s">
        <v>227</v>
      </c>
      <c r="AU1" s="6" t="s">
        <v>228</v>
      </c>
      <c r="AV1" s="6" t="s">
        <v>231</v>
      </c>
      <c r="AW1" s="21" t="s">
        <v>230</v>
      </c>
      <c r="AX1" s="19" t="s">
        <v>232</v>
      </c>
      <c r="AY1" s="6" t="s">
        <v>233</v>
      </c>
      <c r="AZ1" s="21" t="s">
        <v>234</v>
      </c>
      <c r="BA1" s="19" t="s">
        <v>237</v>
      </c>
      <c r="BB1" s="19" t="s">
        <v>238</v>
      </c>
      <c r="BC1" s="6" t="s">
        <v>239</v>
      </c>
      <c r="BD1" s="21" t="s">
        <v>245</v>
      </c>
      <c r="BE1" s="6" t="s">
        <v>246</v>
      </c>
      <c r="BF1" s="6" t="s">
        <v>252</v>
      </c>
      <c r="BG1" s="6" t="s">
        <v>254</v>
      </c>
      <c r="BH1" s="6" t="s">
        <v>255</v>
      </c>
      <c r="BI1" s="21" t="s">
        <v>257</v>
      </c>
      <c r="BJ1" s="6" t="s">
        <v>258</v>
      </c>
      <c r="BK1" s="20" t="s">
        <v>261</v>
      </c>
      <c r="BL1" s="19" t="s">
        <v>265</v>
      </c>
      <c r="BM1" s="19" t="s">
        <v>266</v>
      </c>
      <c r="BN1" s="19" t="s">
        <v>267</v>
      </c>
      <c r="BO1" s="19" t="s">
        <v>269</v>
      </c>
      <c r="BP1" s="20" t="s">
        <v>270</v>
      </c>
      <c r="BQ1" s="20" t="s">
        <v>273</v>
      </c>
      <c r="BR1" s="21" t="s">
        <v>274</v>
      </c>
      <c r="BS1" s="19"/>
      <c r="BT1" s="6"/>
      <c r="BU1" s="20"/>
      <c r="BV1" s="19"/>
      <c r="BW1" s="19"/>
      <c r="BX1" s="19"/>
      <c r="BY1" s="19"/>
      <c r="BZ1" s="6"/>
    </row>
    <row r="2" spans="2:78" s="9" customFormat="1" ht="12.75" customHeight="1">
      <c r="B2" s="34"/>
      <c r="C2" s="36"/>
      <c r="D2" s="38"/>
      <c r="E2" s="8">
        <v>42743</v>
      </c>
      <c r="F2" s="8">
        <v>42743</v>
      </c>
      <c r="G2" s="8">
        <v>42749</v>
      </c>
      <c r="H2" s="8">
        <v>42757</v>
      </c>
      <c r="I2" s="8">
        <v>42757</v>
      </c>
      <c r="J2" s="8">
        <v>42764</v>
      </c>
      <c r="K2" s="8">
        <v>42764</v>
      </c>
      <c r="L2" s="8">
        <v>42771</v>
      </c>
      <c r="M2" s="8">
        <v>42778</v>
      </c>
      <c r="N2" s="8">
        <v>42778</v>
      </c>
      <c r="O2" s="8">
        <v>42785</v>
      </c>
      <c r="P2" s="8">
        <v>42785</v>
      </c>
      <c r="Q2" s="8">
        <v>42792</v>
      </c>
      <c r="R2" s="8">
        <v>42794</v>
      </c>
      <c r="S2" s="8">
        <v>42799</v>
      </c>
      <c r="T2" s="8">
        <v>42806</v>
      </c>
      <c r="U2" s="8">
        <v>42806</v>
      </c>
      <c r="V2" s="8">
        <v>42813</v>
      </c>
      <c r="W2" s="8">
        <v>42813</v>
      </c>
      <c r="X2" s="8">
        <v>42813</v>
      </c>
      <c r="Y2" s="8">
        <v>42813</v>
      </c>
      <c r="Z2" s="8">
        <v>42820</v>
      </c>
      <c r="AA2" s="8">
        <v>42820</v>
      </c>
      <c r="AB2" s="8">
        <v>42826</v>
      </c>
      <c r="AC2" s="8">
        <v>42827</v>
      </c>
      <c r="AD2" s="8">
        <v>42827</v>
      </c>
      <c r="AE2" s="8">
        <v>42833</v>
      </c>
      <c r="AF2" s="8">
        <v>42834</v>
      </c>
      <c r="AG2" s="8">
        <v>42848</v>
      </c>
      <c r="AH2" s="8">
        <v>42848</v>
      </c>
      <c r="AI2" s="8">
        <v>42855</v>
      </c>
      <c r="AJ2" s="8">
        <v>42855</v>
      </c>
      <c r="AK2" s="8">
        <v>42862</v>
      </c>
      <c r="AL2" s="8">
        <v>42862</v>
      </c>
      <c r="AM2" s="8">
        <v>42868</v>
      </c>
      <c r="AN2" s="8">
        <v>42869</v>
      </c>
      <c r="AO2" s="8" t="s">
        <v>218</v>
      </c>
      <c r="AP2" s="8">
        <v>42876</v>
      </c>
      <c r="AQ2" s="8">
        <v>42882</v>
      </c>
      <c r="AR2" s="8">
        <v>42889</v>
      </c>
      <c r="AS2" s="8">
        <v>42890</v>
      </c>
      <c r="AT2" s="8">
        <v>42890</v>
      </c>
      <c r="AU2" s="8">
        <v>42896</v>
      </c>
      <c r="AV2" s="8">
        <v>42897</v>
      </c>
      <c r="AW2" s="8">
        <v>42903</v>
      </c>
      <c r="AX2" s="8">
        <v>42924</v>
      </c>
      <c r="AY2" s="8">
        <v>42938</v>
      </c>
      <c r="AZ2" s="8">
        <v>42966</v>
      </c>
      <c r="BA2" s="8">
        <v>42972</v>
      </c>
      <c r="BB2" s="8">
        <v>42981</v>
      </c>
      <c r="BC2" s="8">
        <v>42994</v>
      </c>
      <c r="BD2" s="8">
        <v>42995</v>
      </c>
      <c r="BE2" s="8">
        <v>43002</v>
      </c>
      <c r="BF2" s="8">
        <v>43008</v>
      </c>
      <c r="BG2" s="8">
        <v>43009</v>
      </c>
      <c r="BH2" s="8">
        <v>43020</v>
      </c>
      <c r="BI2" s="8">
        <v>43030</v>
      </c>
      <c r="BJ2" s="8">
        <v>43037</v>
      </c>
      <c r="BK2" s="8">
        <v>43044</v>
      </c>
      <c r="BL2" s="8">
        <v>43056</v>
      </c>
      <c r="BM2" s="8">
        <v>43058</v>
      </c>
      <c r="BN2" s="8">
        <v>43065</v>
      </c>
      <c r="BO2" s="8">
        <v>43065</v>
      </c>
      <c r="BP2" s="8">
        <v>43072</v>
      </c>
      <c r="BQ2" s="8">
        <v>43078</v>
      </c>
      <c r="BR2" s="8">
        <v>43100</v>
      </c>
      <c r="BS2" s="8"/>
      <c r="BT2" s="8"/>
      <c r="BU2" s="8"/>
      <c r="BV2" s="8"/>
      <c r="BW2" s="8"/>
      <c r="BX2" s="8"/>
      <c r="BY2" s="8"/>
      <c r="BZ2" s="8"/>
    </row>
    <row r="3" spans="1:78" ht="12.75">
      <c r="A3" s="5"/>
      <c r="B3" s="11" t="s">
        <v>260</v>
      </c>
      <c r="C3" s="2">
        <f aca="true" t="shared" si="0" ref="C3:C47">COUNTA(E3:BZ3)</f>
        <v>13</v>
      </c>
      <c r="D3" s="24">
        <f aca="true" t="shared" si="1" ref="D3:D47">SUM(E3:BZ3)</f>
        <v>294.981</v>
      </c>
      <c r="E3" s="24">
        <v>26.85</v>
      </c>
      <c r="F3" s="24"/>
      <c r="G3" s="24">
        <v>10</v>
      </c>
      <c r="H3" s="24"/>
      <c r="I3" s="24"/>
      <c r="J3" s="24"/>
      <c r="K3" s="24"/>
      <c r="L3" s="24"/>
      <c r="M3" s="24"/>
      <c r="N3" s="24"/>
      <c r="O3" s="24"/>
      <c r="P3" s="24">
        <v>42.195</v>
      </c>
      <c r="Q3" s="24"/>
      <c r="R3" s="24"/>
      <c r="S3" s="24">
        <v>21.097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>
        <v>21.097</v>
      </c>
      <c r="AI3" s="24"/>
      <c r="AJ3" s="24"/>
      <c r="AK3" s="24"/>
      <c r="AL3" s="24"/>
      <c r="AM3" s="24"/>
      <c r="AN3" s="24"/>
      <c r="AO3" s="24">
        <v>101</v>
      </c>
      <c r="AP3" s="24"/>
      <c r="AQ3" s="24">
        <v>4.5</v>
      </c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>
        <v>5</v>
      </c>
      <c r="BD3" s="24"/>
      <c r="BE3" s="24">
        <v>11.145</v>
      </c>
      <c r="BF3" s="24"/>
      <c r="BG3" s="24"/>
      <c r="BH3" s="24"/>
      <c r="BI3" s="24"/>
      <c r="BJ3" s="24">
        <v>10</v>
      </c>
      <c r="BK3" s="24">
        <v>10</v>
      </c>
      <c r="BL3" s="24"/>
      <c r="BM3" s="24">
        <v>11</v>
      </c>
      <c r="BN3" s="24"/>
      <c r="BO3" s="24">
        <v>21.097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ht="12.75">
      <c r="A4" s="5"/>
      <c r="B4" s="11" t="s">
        <v>118</v>
      </c>
      <c r="C4" s="2">
        <f t="shared" si="0"/>
        <v>23</v>
      </c>
      <c r="D4" s="24">
        <f t="shared" si="1"/>
        <v>199.502</v>
      </c>
      <c r="E4" s="24"/>
      <c r="F4" s="24">
        <v>10</v>
      </c>
      <c r="G4" s="24">
        <v>10</v>
      </c>
      <c r="H4" s="24"/>
      <c r="I4" s="24"/>
      <c r="J4" s="24">
        <v>4.78</v>
      </c>
      <c r="K4" s="24"/>
      <c r="L4" s="24"/>
      <c r="M4" s="24"/>
      <c r="N4" s="24"/>
      <c r="O4" s="24"/>
      <c r="P4" s="24"/>
      <c r="Q4" s="24"/>
      <c r="R4" s="24">
        <v>6</v>
      </c>
      <c r="S4" s="24"/>
      <c r="T4" s="24">
        <v>10</v>
      </c>
      <c r="U4" s="24"/>
      <c r="V4" s="24"/>
      <c r="W4" s="24"/>
      <c r="X4" s="24"/>
      <c r="Y4" s="24"/>
      <c r="Z4" s="24"/>
      <c r="AA4" s="24">
        <v>8.4</v>
      </c>
      <c r="AB4" s="24"/>
      <c r="AC4" s="24">
        <v>5.1</v>
      </c>
      <c r="AD4" s="24"/>
      <c r="AE4" s="24"/>
      <c r="AF4" s="24"/>
      <c r="AG4" s="24"/>
      <c r="AH4" s="24"/>
      <c r="AI4" s="24">
        <v>8</v>
      </c>
      <c r="AJ4" s="24"/>
      <c r="AK4" s="24">
        <v>6.78</v>
      </c>
      <c r="AL4" s="24"/>
      <c r="AM4" s="24"/>
      <c r="AN4" s="24"/>
      <c r="AO4" s="24"/>
      <c r="AP4" s="24"/>
      <c r="AQ4" s="24">
        <v>4.5</v>
      </c>
      <c r="AR4" s="24"/>
      <c r="AS4" s="24">
        <v>5</v>
      </c>
      <c r="AT4" s="24"/>
      <c r="AU4" s="24">
        <v>10</v>
      </c>
      <c r="AV4" s="24"/>
      <c r="AW4" s="24">
        <v>12.5</v>
      </c>
      <c r="AX4" s="24">
        <v>9</v>
      </c>
      <c r="AY4" s="24"/>
      <c r="AZ4" s="24"/>
      <c r="BA4" s="24">
        <v>6</v>
      </c>
      <c r="BB4" s="24">
        <v>8</v>
      </c>
      <c r="BC4" s="24">
        <v>5</v>
      </c>
      <c r="BD4" s="24"/>
      <c r="BE4" s="24">
        <v>11.145</v>
      </c>
      <c r="BF4" s="24"/>
      <c r="BG4" s="24"/>
      <c r="BH4" s="24"/>
      <c r="BI4" s="24"/>
      <c r="BJ4" s="24">
        <v>10</v>
      </c>
      <c r="BK4" s="24">
        <v>10</v>
      </c>
      <c r="BL4" s="24"/>
      <c r="BM4" s="24">
        <v>11</v>
      </c>
      <c r="BN4" s="24"/>
      <c r="BO4" s="24">
        <v>21.097</v>
      </c>
      <c r="BP4" s="24">
        <v>7.2</v>
      </c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ht="12.75">
      <c r="A5" s="5"/>
      <c r="B5" s="11" t="s">
        <v>34</v>
      </c>
      <c r="C5" s="2">
        <f t="shared" si="0"/>
        <v>14</v>
      </c>
      <c r="D5" s="24">
        <f t="shared" si="1"/>
        <v>195.78400000000002</v>
      </c>
      <c r="E5" s="24">
        <v>26.85</v>
      </c>
      <c r="F5" s="24"/>
      <c r="G5" s="24">
        <v>10</v>
      </c>
      <c r="H5" s="24"/>
      <c r="I5" s="24"/>
      <c r="J5" s="24"/>
      <c r="K5" s="24"/>
      <c r="L5" s="24"/>
      <c r="M5" s="24"/>
      <c r="N5" s="24"/>
      <c r="O5" s="24"/>
      <c r="P5" s="24">
        <v>42.195</v>
      </c>
      <c r="Q5" s="24"/>
      <c r="R5" s="24"/>
      <c r="S5" s="24">
        <v>21.097</v>
      </c>
      <c r="T5" s="24"/>
      <c r="U5" s="24"/>
      <c r="V5" s="24"/>
      <c r="W5" s="24"/>
      <c r="X5" s="24"/>
      <c r="Y5" s="24"/>
      <c r="Z5" s="24"/>
      <c r="AA5" s="24">
        <v>8.4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>
        <v>4.5</v>
      </c>
      <c r="AR5" s="24"/>
      <c r="AS5" s="24"/>
      <c r="AT5" s="24"/>
      <c r="AU5" s="24">
        <v>10</v>
      </c>
      <c r="AV5" s="24"/>
      <c r="AW5" s="24"/>
      <c r="AX5" s="24"/>
      <c r="AY5" s="24"/>
      <c r="AZ5" s="24"/>
      <c r="BA5" s="24"/>
      <c r="BB5" s="24"/>
      <c r="BC5" s="24">
        <v>5</v>
      </c>
      <c r="BD5" s="24"/>
      <c r="BE5" s="24">
        <v>11.145</v>
      </c>
      <c r="BF5" s="24"/>
      <c r="BG5" s="24"/>
      <c r="BH5" s="24"/>
      <c r="BI5" s="24"/>
      <c r="BJ5" s="24">
        <v>10</v>
      </c>
      <c r="BK5" s="24">
        <v>10</v>
      </c>
      <c r="BL5" s="24"/>
      <c r="BM5" s="24">
        <v>11</v>
      </c>
      <c r="BN5" s="24"/>
      <c r="BO5" s="24">
        <v>21.097</v>
      </c>
      <c r="BP5" s="24"/>
      <c r="BQ5" s="24"/>
      <c r="BR5" s="24">
        <v>4.5</v>
      </c>
      <c r="BS5" s="24"/>
      <c r="BT5" s="24"/>
      <c r="BU5" s="24"/>
      <c r="BV5" s="24"/>
      <c r="BW5" s="24"/>
      <c r="BX5" s="24"/>
      <c r="BY5" s="24"/>
      <c r="BZ5" s="24"/>
    </row>
    <row r="6" spans="1:78" ht="12.75">
      <c r="A6" s="5"/>
      <c r="B6" s="11" t="s">
        <v>106</v>
      </c>
      <c r="C6" s="2">
        <f t="shared" si="0"/>
        <v>17</v>
      </c>
      <c r="D6" s="24">
        <f t="shared" si="1"/>
        <v>194.55900000000003</v>
      </c>
      <c r="E6" s="24"/>
      <c r="F6" s="24">
        <v>10</v>
      </c>
      <c r="G6" s="24"/>
      <c r="H6" s="24">
        <v>19</v>
      </c>
      <c r="I6" s="24"/>
      <c r="J6" s="24"/>
      <c r="K6" s="24"/>
      <c r="L6" s="24"/>
      <c r="M6" s="24"/>
      <c r="N6" s="24"/>
      <c r="O6" s="24"/>
      <c r="P6" s="24"/>
      <c r="Q6" s="24">
        <v>10</v>
      </c>
      <c r="R6" s="24"/>
      <c r="S6" s="24">
        <v>21.097</v>
      </c>
      <c r="T6" s="24"/>
      <c r="U6" s="24"/>
      <c r="V6" s="24"/>
      <c r="W6" s="24"/>
      <c r="X6" s="24"/>
      <c r="Y6" s="24">
        <v>17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>
        <v>10</v>
      </c>
      <c r="AM6" s="24"/>
      <c r="AN6" s="24"/>
      <c r="AO6" s="24"/>
      <c r="AP6" s="24"/>
      <c r="AQ6" s="24">
        <v>4.5</v>
      </c>
      <c r="AR6" s="24">
        <v>8</v>
      </c>
      <c r="AS6" s="24"/>
      <c r="AT6" s="24"/>
      <c r="AU6" s="24">
        <v>10</v>
      </c>
      <c r="AV6" s="24">
        <v>8.25</v>
      </c>
      <c r="AW6" s="24"/>
      <c r="AX6" s="24"/>
      <c r="AY6" s="24">
        <v>8</v>
      </c>
      <c r="AZ6" s="24">
        <v>6.47</v>
      </c>
      <c r="BA6" s="24"/>
      <c r="BB6" s="24"/>
      <c r="BC6" s="24"/>
      <c r="BD6" s="24">
        <v>10</v>
      </c>
      <c r="BE6" s="24">
        <v>11.145</v>
      </c>
      <c r="BF6" s="24"/>
      <c r="BG6" s="24"/>
      <c r="BH6" s="24"/>
      <c r="BI6" s="24">
        <v>10</v>
      </c>
      <c r="BJ6" s="24"/>
      <c r="BK6" s="24">
        <v>10</v>
      </c>
      <c r="BL6" s="24"/>
      <c r="BM6" s="24"/>
      <c r="BN6" s="24"/>
      <c r="BO6" s="24">
        <v>21.097</v>
      </c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ht="12.75">
      <c r="A7" s="5"/>
      <c r="B7" s="11" t="s">
        <v>178</v>
      </c>
      <c r="C7" s="2">
        <f t="shared" si="0"/>
        <v>17</v>
      </c>
      <c r="D7" s="24">
        <f t="shared" si="1"/>
        <v>188.544</v>
      </c>
      <c r="E7" s="24"/>
      <c r="F7" s="24"/>
      <c r="G7" s="24">
        <v>10</v>
      </c>
      <c r="H7" s="24"/>
      <c r="I7" s="24"/>
      <c r="J7" s="24"/>
      <c r="K7" s="24"/>
      <c r="L7" s="24"/>
      <c r="M7" s="24"/>
      <c r="N7" s="24"/>
      <c r="O7" s="24">
        <v>9.1</v>
      </c>
      <c r="P7" s="24"/>
      <c r="Q7" s="24"/>
      <c r="R7" s="24"/>
      <c r="S7" s="24">
        <v>21.097</v>
      </c>
      <c r="T7" s="24"/>
      <c r="U7" s="24"/>
      <c r="V7" s="24"/>
      <c r="W7" s="24">
        <v>14</v>
      </c>
      <c r="X7" s="24"/>
      <c r="Y7" s="24"/>
      <c r="Z7" s="24"/>
      <c r="AA7" s="24">
        <v>8.4</v>
      </c>
      <c r="AB7" s="24"/>
      <c r="AC7" s="24"/>
      <c r="AD7" s="24"/>
      <c r="AE7" s="24"/>
      <c r="AF7" s="24"/>
      <c r="AG7" s="24">
        <v>4.108</v>
      </c>
      <c r="AH7" s="24"/>
      <c r="AI7" s="24">
        <v>8</v>
      </c>
      <c r="AJ7" s="24"/>
      <c r="AK7" s="24"/>
      <c r="AL7" s="24"/>
      <c r="AM7" s="24">
        <v>10</v>
      </c>
      <c r="AN7" s="24"/>
      <c r="AO7" s="24"/>
      <c r="AP7" s="24"/>
      <c r="AQ7" s="24">
        <v>4.5</v>
      </c>
      <c r="AR7" s="24"/>
      <c r="AS7" s="24"/>
      <c r="AT7" s="24"/>
      <c r="AU7" s="24">
        <v>10</v>
      </c>
      <c r="AV7" s="24"/>
      <c r="AW7" s="24"/>
      <c r="AX7" s="24"/>
      <c r="AY7" s="24"/>
      <c r="AZ7" s="24"/>
      <c r="BA7" s="24"/>
      <c r="BB7" s="24"/>
      <c r="BC7" s="24">
        <v>5</v>
      </c>
      <c r="BD7" s="24"/>
      <c r="BE7" s="24">
        <v>11.145</v>
      </c>
      <c r="BF7" s="24"/>
      <c r="BG7" s="24">
        <v>21.097</v>
      </c>
      <c r="BH7" s="24"/>
      <c r="BI7" s="24"/>
      <c r="BJ7" s="24">
        <v>10</v>
      </c>
      <c r="BK7" s="24">
        <v>10</v>
      </c>
      <c r="BL7" s="24"/>
      <c r="BM7" s="24">
        <v>11</v>
      </c>
      <c r="BN7" s="24"/>
      <c r="BO7" s="24">
        <v>21.097</v>
      </c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ht="12.75">
      <c r="A8" s="5"/>
      <c r="B8" s="17" t="s">
        <v>11</v>
      </c>
      <c r="C8" s="2">
        <f t="shared" si="0"/>
        <v>12</v>
      </c>
      <c r="D8" s="24">
        <f t="shared" si="1"/>
        <v>167.29100000000003</v>
      </c>
      <c r="E8" s="24"/>
      <c r="F8" s="24"/>
      <c r="G8" s="24">
        <v>10</v>
      </c>
      <c r="H8" s="24"/>
      <c r="I8" s="24">
        <v>10</v>
      </c>
      <c r="J8" s="24"/>
      <c r="K8" s="24"/>
      <c r="L8" s="24">
        <v>21.097</v>
      </c>
      <c r="M8" s="24">
        <v>25</v>
      </c>
      <c r="N8" s="24"/>
      <c r="O8" s="24"/>
      <c r="P8" s="24"/>
      <c r="Q8" s="24"/>
      <c r="R8" s="24"/>
      <c r="S8" s="24">
        <v>21.097</v>
      </c>
      <c r="T8" s="24"/>
      <c r="U8" s="24"/>
      <c r="V8" s="24"/>
      <c r="W8" s="24"/>
      <c r="X8" s="24">
        <v>10</v>
      </c>
      <c r="Y8" s="24"/>
      <c r="Z8" s="24"/>
      <c r="AA8" s="24"/>
      <c r="AB8" s="24"/>
      <c r="AC8" s="24"/>
      <c r="AD8" s="24"/>
      <c r="AE8" s="24">
        <v>12</v>
      </c>
      <c r="AF8" s="24"/>
      <c r="AG8" s="24"/>
      <c r="AH8" s="24"/>
      <c r="AI8" s="24"/>
      <c r="AJ8" s="24">
        <v>21.097</v>
      </c>
      <c r="AK8" s="24"/>
      <c r="AL8" s="24"/>
      <c r="AM8" s="24">
        <v>10</v>
      </c>
      <c r="AN8" s="24"/>
      <c r="AO8" s="24"/>
      <c r="AP8" s="24"/>
      <c r="AQ8" s="24">
        <v>4.5</v>
      </c>
      <c r="AR8" s="24"/>
      <c r="AS8" s="24"/>
      <c r="AT8" s="24"/>
      <c r="AU8" s="24">
        <v>10</v>
      </c>
      <c r="AV8" s="24"/>
      <c r="AW8" s="24">
        <v>12.5</v>
      </c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2:78" ht="12.75">
      <c r="B9" s="17" t="s">
        <v>15</v>
      </c>
      <c r="C9" s="2">
        <f t="shared" si="0"/>
        <v>3</v>
      </c>
      <c r="D9" s="24">
        <f t="shared" si="1"/>
        <v>162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>
        <v>21</v>
      </c>
      <c r="AA9" s="24"/>
      <c r="AB9" s="24">
        <v>40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>
        <v>101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ht="12.75">
      <c r="A10" s="5"/>
      <c r="B10" s="4" t="s">
        <v>37</v>
      </c>
      <c r="C10" s="2">
        <f t="shared" si="0"/>
        <v>11</v>
      </c>
      <c r="D10" s="24">
        <f t="shared" si="1"/>
        <v>155.75900000000001</v>
      </c>
      <c r="E10" s="24"/>
      <c r="F10" s="24"/>
      <c r="G10" s="24">
        <v>10</v>
      </c>
      <c r="H10" s="24"/>
      <c r="I10" s="24"/>
      <c r="J10" s="24"/>
      <c r="K10" s="24"/>
      <c r="L10" s="24">
        <v>21.097</v>
      </c>
      <c r="M10" s="24"/>
      <c r="N10" s="24"/>
      <c r="O10" s="24"/>
      <c r="P10" s="24">
        <v>42.195</v>
      </c>
      <c r="Q10" s="24"/>
      <c r="R10" s="24"/>
      <c r="S10" s="24">
        <v>21.097</v>
      </c>
      <c r="T10" s="24"/>
      <c r="U10" s="24"/>
      <c r="V10" s="24"/>
      <c r="W10" s="24"/>
      <c r="X10" s="24"/>
      <c r="Y10" s="24"/>
      <c r="Z10" s="24"/>
      <c r="AA10" s="24">
        <v>8.4</v>
      </c>
      <c r="AB10" s="24"/>
      <c r="AC10" s="24"/>
      <c r="AD10" s="24"/>
      <c r="AE10" s="24">
        <v>12</v>
      </c>
      <c r="AF10" s="24"/>
      <c r="AG10" s="24"/>
      <c r="AH10" s="24"/>
      <c r="AI10" s="24"/>
      <c r="AJ10" s="24"/>
      <c r="AK10" s="24"/>
      <c r="AL10" s="24">
        <v>10</v>
      </c>
      <c r="AM10" s="24">
        <v>10</v>
      </c>
      <c r="AN10" s="24"/>
      <c r="AO10" s="24"/>
      <c r="AP10" s="24"/>
      <c r="AQ10" s="24">
        <v>4.5</v>
      </c>
      <c r="AR10" s="24"/>
      <c r="AS10" s="24"/>
      <c r="AT10" s="24"/>
      <c r="AU10" s="24">
        <v>10</v>
      </c>
      <c r="AV10" s="24"/>
      <c r="AW10" s="24"/>
      <c r="AX10" s="24"/>
      <c r="AY10" s="24"/>
      <c r="AZ10" s="24">
        <v>6.47</v>
      </c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ht="12.75">
      <c r="A11" s="5"/>
      <c r="B11" s="17" t="s">
        <v>56</v>
      </c>
      <c r="C11" s="2">
        <f t="shared" si="0"/>
        <v>12</v>
      </c>
      <c r="D11" s="24">
        <f t="shared" si="1"/>
        <v>143.33599999999998</v>
      </c>
      <c r="E11" s="24"/>
      <c r="F11" s="24"/>
      <c r="G11" s="24">
        <v>10</v>
      </c>
      <c r="H11" s="24"/>
      <c r="I11" s="24"/>
      <c r="J11" s="24"/>
      <c r="K11" s="24">
        <v>21.097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>
        <v>10</v>
      </c>
      <c r="W11" s="24"/>
      <c r="X11" s="24"/>
      <c r="Y11" s="24"/>
      <c r="Z11" s="24"/>
      <c r="AA11" s="24">
        <v>8.4</v>
      </c>
      <c r="AB11" s="24"/>
      <c r="AC11" s="24"/>
      <c r="AD11" s="24"/>
      <c r="AE11" s="24"/>
      <c r="AF11" s="24"/>
      <c r="AG11" s="24"/>
      <c r="AH11" s="24">
        <v>21.097</v>
      </c>
      <c r="AI11" s="24"/>
      <c r="AJ11" s="24"/>
      <c r="AK11" s="24"/>
      <c r="AL11" s="24"/>
      <c r="AM11" s="24"/>
      <c r="AN11" s="24"/>
      <c r="AO11" s="24"/>
      <c r="AP11" s="24"/>
      <c r="AQ11" s="24">
        <v>4.5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>
        <v>5</v>
      </c>
      <c r="BD11" s="24"/>
      <c r="BE11" s="24">
        <v>11.145</v>
      </c>
      <c r="BF11" s="24"/>
      <c r="BG11" s="24"/>
      <c r="BH11" s="24"/>
      <c r="BI11" s="24"/>
      <c r="BJ11" s="24">
        <v>10</v>
      </c>
      <c r="BK11" s="24">
        <v>10</v>
      </c>
      <c r="BL11" s="24"/>
      <c r="BM11" s="24">
        <v>11</v>
      </c>
      <c r="BN11" s="24"/>
      <c r="BO11" s="24">
        <v>21.097</v>
      </c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ht="12.75">
      <c r="A12" s="5"/>
      <c r="B12" s="17" t="s">
        <v>180</v>
      </c>
      <c r="C12" s="2">
        <f t="shared" si="0"/>
        <v>14</v>
      </c>
      <c r="D12" s="24">
        <f t="shared" si="1"/>
        <v>131.422</v>
      </c>
      <c r="E12" s="24"/>
      <c r="F12" s="24"/>
      <c r="G12" s="24">
        <v>10</v>
      </c>
      <c r="H12" s="24"/>
      <c r="I12" s="24"/>
      <c r="J12" s="24">
        <v>4.78</v>
      </c>
      <c r="K12" s="24"/>
      <c r="L12" s="24"/>
      <c r="M12" s="24"/>
      <c r="N12" s="24"/>
      <c r="O12" s="24"/>
      <c r="P12" s="24"/>
      <c r="Q12" s="24"/>
      <c r="R12" s="24">
        <v>6</v>
      </c>
      <c r="S12" s="24"/>
      <c r="T12" s="24">
        <v>10</v>
      </c>
      <c r="U12" s="24"/>
      <c r="V12" s="24"/>
      <c r="W12" s="24"/>
      <c r="X12" s="24"/>
      <c r="Y12" s="24"/>
      <c r="Z12" s="24"/>
      <c r="AA12" s="24">
        <v>8.4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>
        <v>5</v>
      </c>
      <c r="AT12" s="24"/>
      <c r="AU12" s="24">
        <v>10</v>
      </c>
      <c r="AV12" s="24"/>
      <c r="AW12" s="24"/>
      <c r="AX12" s="24">
        <v>9</v>
      </c>
      <c r="AY12" s="24"/>
      <c r="AZ12" s="24"/>
      <c r="BA12" s="24"/>
      <c r="BB12" s="24"/>
      <c r="BC12" s="24">
        <v>5</v>
      </c>
      <c r="BD12" s="24"/>
      <c r="BE12" s="24">
        <v>11.145</v>
      </c>
      <c r="BF12" s="24"/>
      <c r="BG12" s="24"/>
      <c r="BH12" s="24"/>
      <c r="BI12" s="24"/>
      <c r="BJ12" s="24">
        <v>10</v>
      </c>
      <c r="BK12" s="24">
        <v>10</v>
      </c>
      <c r="BL12" s="24"/>
      <c r="BM12" s="24">
        <v>11</v>
      </c>
      <c r="BN12" s="24"/>
      <c r="BO12" s="24">
        <v>21.097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2:78" ht="12.75">
      <c r="B13" s="18" t="s">
        <v>195</v>
      </c>
      <c r="C13" s="2">
        <f t="shared" si="0"/>
        <v>12</v>
      </c>
      <c r="D13" s="24">
        <f t="shared" si="1"/>
        <v>129.839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21.097</v>
      </c>
      <c r="T13" s="24"/>
      <c r="U13" s="24"/>
      <c r="V13" s="24"/>
      <c r="W13" s="24"/>
      <c r="X13" s="24"/>
      <c r="Y13" s="24"/>
      <c r="Z13" s="24"/>
      <c r="AA13" s="24">
        <v>8.4</v>
      </c>
      <c r="AB13" s="24"/>
      <c r="AC13" s="24"/>
      <c r="AD13" s="24">
        <v>9.1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>
        <v>7</v>
      </c>
      <c r="AO13" s="24"/>
      <c r="AP13" s="24"/>
      <c r="AQ13" s="24"/>
      <c r="AR13" s="24"/>
      <c r="AS13" s="24"/>
      <c r="AT13" s="24">
        <v>6</v>
      </c>
      <c r="AU13" s="24">
        <v>10</v>
      </c>
      <c r="AV13" s="24"/>
      <c r="AW13" s="24"/>
      <c r="AX13" s="24"/>
      <c r="AY13" s="24"/>
      <c r="AZ13" s="24"/>
      <c r="BA13" s="24"/>
      <c r="BB13" s="24"/>
      <c r="BC13" s="24">
        <v>5</v>
      </c>
      <c r="BD13" s="24"/>
      <c r="BE13" s="24">
        <v>11.145</v>
      </c>
      <c r="BF13" s="24"/>
      <c r="BG13" s="24"/>
      <c r="BH13" s="24"/>
      <c r="BI13" s="24"/>
      <c r="BJ13" s="24">
        <v>10</v>
      </c>
      <c r="BK13" s="24">
        <v>10</v>
      </c>
      <c r="BL13" s="24"/>
      <c r="BM13" s="24">
        <v>11</v>
      </c>
      <c r="BN13" s="24"/>
      <c r="BO13" s="24">
        <v>21.097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ht="12.75">
      <c r="A14" s="5"/>
      <c r="B14" s="17" t="s">
        <v>111</v>
      </c>
      <c r="C14" s="2">
        <f t="shared" si="0"/>
        <v>5</v>
      </c>
      <c r="D14" s="24">
        <f t="shared" si="1"/>
        <v>119.142</v>
      </c>
      <c r="E14" s="24">
        <v>26.85</v>
      </c>
      <c r="F14" s="24"/>
      <c r="G14" s="24">
        <v>10</v>
      </c>
      <c r="H14" s="24">
        <v>19</v>
      </c>
      <c r="I14" s="24"/>
      <c r="J14" s="24"/>
      <c r="K14" s="24"/>
      <c r="L14" s="24">
        <v>21.097</v>
      </c>
      <c r="M14" s="24"/>
      <c r="N14" s="24"/>
      <c r="O14" s="24"/>
      <c r="P14" s="24">
        <v>42.195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2:78" ht="12.75">
      <c r="B15" s="17" t="s">
        <v>74</v>
      </c>
      <c r="C15" s="2">
        <f t="shared" si="0"/>
        <v>14</v>
      </c>
      <c r="D15" s="24">
        <f t="shared" si="1"/>
        <v>103.96000000000001</v>
      </c>
      <c r="E15" s="24"/>
      <c r="F15" s="24"/>
      <c r="G15" s="24">
        <v>10</v>
      </c>
      <c r="H15" s="24"/>
      <c r="I15" s="24"/>
      <c r="J15" s="24">
        <v>4.78</v>
      </c>
      <c r="K15" s="24"/>
      <c r="L15" s="24"/>
      <c r="M15" s="24"/>
      <c r="N15" s="24"/>
      <c r="O15" s="24">
        <v>9.1</v>
      </c>
      <c r="P15" s="24"/>
      <c r="Q15" s="24"/>
      <c r="R15" s="24"/>
      <c r="S15" s="24"/>
      <c r="T15" s="24">
        <v>10</v>
      </c>
      <c r="U15" s="24"/>
      <c r="V15" s="24"/>
      <c r="W15" s="24"/>
      <c r="X15" s="24"/>
      <c r="Y15" s="24"/>
      <c r="Z15" s="24"/>
      <c r="AA15" s="24">
        <v>8.4</v>
      </c>
      <c r="AB15" s="24"/>
      <c r="AC15" s="24"/>
      <c r="AD15" s="24"/>
      <c r="AE15" s="24"/>
      <c r="AF15" s="24"/>
      <c r="AG15" s="24">
        <v>4.108</v>
      </c>
      <c r="AH15" s="24"/>
      <c r="AI15" s="24">
        <v>8</v>
      </c>
      <c r="AJ15" s="24"/>
      <c r="AK15" s="24"/>
      <c r="AL15" s="24">
        <v>10</v>
      </c>
      <c r="AM15" s="24"/>
      <c r="AN15" s="24"/>
      <c r="AO15" s="24"/>
      <c r="AP15" s="24"/>
      <c r="AQ15" s="24">
        <v>4.5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>
        <v>5</v>
      </c>
      <c r="BD15" s="24"/>
      <c r="BE15" s="24"/>
      <c r="BF15" s="24"/>
      <c r="BG15" s="24"/>
      <c r="BH15" s="24">
        <v>5.572</v>
      </c>
      <c r="BI15" s="24"/>
      <c r="BJ15" s="24">
        <v>10</v>
      </c>
      <c r="BK15" s="24">
        <v>10</v>
      </c>
      <c r="BL15" s="24">
        <v>4.5</v>
      </c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ht="12.75">
      <c r="A16" s="5"/>
      <c r="B16" s="18" t="s">
        <v>152</v>
      </c>
      <c r="C16" s="2">
        <f t="shared" si="0"/>
        <v>8</v>
      </c>
      <c r="D16" s="24">
        <f t="shared" si="1"/>
        <v>99.094</v>
      </c>
      <c r="E16" s="24"/>
      <c r="F16" s="24"/>
      <c r="G16" s="24">
        <v>10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>
        <v>21.097</v>
      </c>
      <c r="T16" s="24"/>
      <c r="U16" s="24"/>
      <c r="V16" s="24"/>
      <c r="W16" s="24">
        <v>14</v>
      </c>
      <c r="X16" s="24"/>
      <c r="Y16" s="24"/>
      <c r="Z16" s="24"/>
      <c r="AA16" s="24">
        <v>8.4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>
        <v>4.5</v>
      </c>
      <c r="AR16" s="24"/>
      <c r="AS16" s="24"/>
      <c r="AT16" s="24"/>
      <c r="AU16" s="24">
        <v>10</v>
      </c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>
        <v>10</v>
      </c>
      <c r="BL16" s="24"/>
      <c r="BM16" s="24"/>
      <c r="BN16" s="24"/>
      <c r="BO16" s="24">
        <v>21.097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2:78" ht="12.75">
      <c r="B17" s="18" t="s">
        <v>153</v>
      </c>
      <c r="C17" s="2">
        <f t="shared" si="0"/>
        <v>6</v>
      </c>
      <c r="D17" s="24">
        <f t="shared" si="1"/>
        <v>84.339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21.097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>
        <v>10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>
        <v>11.145</v>
      </c>
      <c r="BF17" s="24"/>
      <c r="BG17" s="24"/>
      <c r="BH17" s="24"/>
      <c r="BI17" s="24"/>
      <c r="BJ17" s="24"/>
      <c r="BK17" s="24">
        <v>10</v>
      </c>
      <c r="BL17" s="24"/>
      <c r="BM17" s="24">
        <v>11</v>
      </c>
      <c r="BN17" s="24"/>
      <c r="BO17" s="24">
        <v>21.097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2:78" ht="12.75">
      <c r="B18" s="17" t="s">
        <v>222</v>
      </c>
      <c r="C18" s="2">
        <f t="shared" si="0"/>
        <v>7</v>
      </c>
      <c r="D18" s="24">
        <f t="shared" si="1"/>
        <v>71.59700000000001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>
        <v>4.5</v>
      </c>
      <c r="AR18" s="24"/>
      <c r="AS18" s="24"/>
      <c r="AT18" s="24"/>
      <c r="AU18" s="24">
        <v>10</v>
      </c>
      <c r="AV18" s="24"/>
      <c r="AW18" s="24"/>
      <c r="AX18" s="24"/>
      <c r="AY18" s="24"/>
      <c r="AZ18" s="24"/>
      <c r="BA18" s="24"/>
      <c r="BB18" s="24"/>
      <c r="BC18" s="24">
        <v>5</v>
      </c>
      <c r="BD18" s="24"/>
      <c r="BE18" s="24"/>
      <c r="BF18" s="24"/>
      <c r="BG18" s="24"/>
      <c r="BH18" s="24"/>
      <c r="BI18" s="24"/>
      <c r="BJ18" s="24">
        <v>10</v>
      </c>
      <c r="BK18" s="24">
        <v>10</v>
      </c>
      <c r="BL18" s="24"/>
      <c r="BM18" s="24">
        <v>11</v>
      </c>
      <c r="BN18" s="24"/>
      <c r="BO18" s="24">
        <v>21.097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2:78" ht="12.75">
      <c r="B19" s="18" t="s">
        <v>190</v>
      </c>
      <c r="C19" s="2">
        <f t="shared" si="0"/>
        <v>7</v>
      </c>
      <c r="D19" s="24">
        <f t="shared" si="1"/>
        <v>66.797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>
        <v>9.1</v>
      </c>
      <c r="P19" s="24"/>
      <c r="Q19" s="24"/>
      <c r="R19" s="24"/>
      <c r="S19" s="24">
        <v>21.097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>
        <v>9.1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>
        <v>7</v>
      </c>
      <c r="AO19" s="24"/>
      <c r="AP19" s="24"/>
      <c r="AQ19" s="24">
        <v>4.5</v>
      </c>
      <c r="AR19" s="24"/>
      <c r="AS19" s="24"/>
      <c r="AT19" s="24">
        <v>6</v>
      </c>
      <c r="AU19" s="24">
        <v>10</v>
      </c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</row>
    <row r="20" spans="2:78" ht="12.75">
      <c r="B20" s="17" t="s">
        <v>259</v>
      </c>
      <c r="C20" s="2">
        <f t="shared" si="0"/>
        <v>4</v>
      </c>
      <c r="D20" s="24">
        <f t="shared" si="1"/>
        <v>52.097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>
        <v>10</v>
      </c>
      <c r="BK20" s="24">
        <v>10</v>
      </c>
      <c r="BL20" s="24"/>
      <c r="BM20" s="24">
        <v>11</v>
      </c>
      <c r="BN20" s="24"/>
      <c r="BO20" s="24">
        <v>21.097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</row>
    <row r="21" spans="2:78" ht="12.75">
      <c r="B21" s="18" t="s">
        <v>235</v>
      </c>
      <c r="C21" s="2">
        <f t="shared" si="0"/>
        <v>7</v>
      </c>
      <c r="D21" s="24">
        <f t="shared" si="1"/>
        <v>46.742000000000004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>
        <v>6.47</v>
      </c>
      <c r="BA21" s="24"/>
      <c r="BB21" s="24"/>
      <c r="BC21" s="24">
        <v>5</v>
      </c>
      <c r="BD21" s="24"/>
      <c r="BE21" s="24"/>
      <c r="BF21" s="24">
        <v>8</v>
      </c>
      <c r="BG21" s="24"/>
      <c r="BH21" s="24">
        <v>5.572</v>
      </c>
      <c r="BI21" s="24"/>
      <c r="BJ21" s="24">
        <v>10</v>
      </c>
      <c r="BK21" s="24"/>
      <c r="BL21" s="24"/>
      <c r="BM21" s="24"/>
      <c r="BN21" s="24"/>
      <c r="BO21" s="24"/>
      <c r="BP21" s="24"/>
      <c r="BQ21" s="24">
        <v>7.2</v>
      </c>
      <c r="BR21" s="24">
        <v>4.5</v>
      </c>
      <c r="BS21" s="24"/>
      <c r="BT21" s="24"/>
      <c r="BU21" s="24"/>
      <c r="BV21" s="24"/>
      <c r="BW21" s="24"/>
      <c r="BX21" s="24"/>
      <c r="BY21" s="24"/>
      <c r="BZ21" s="24"/>
    </row>
    <row r="22" spans="1:78" ht="12.75">
      <c r="A22" s="5"/>
      <c r="B22" s="17" t="s">
        <v>28</v>
      </c>
      <c r="C22" s="2">
        <f t="shared" si="0"/>
        <v>5</v>
      </c>
      <c r="D22" s="24">
        <f t="shared" si="1"/>
        <v>43.5</v>
      </c>
      <c r="E22" s="24"/>
      <c r="F22" s="24"/>
      <c r="G22" s="24">
        <v>10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>
        <v>4.5</v>
      </c>
      <c r="AR22" s="24"/>
      <c r="AS22" s="24">
        <v>5</v>
      </c>
      <c r="AT22" s="24"/>
      <c r="AU22" s="24">
        <v>10</v>
      </c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1:78" ht="12.75">
      <c r="A23" s="5"/>
      <c r="B23" s="17" t="s">
        <v>47</v>
      </c>
      <c r="C23" s="2">
        <f t="shared" si="0"/>
        <v>5</v>
      </c>
      <c r="D23" s="24">
        <f t="shared" si="1"/>
        <v>43.28</v>
      </c>
      <c r="E23" s="24"/>
      <c r="F23" s="24"/>
      <c r="G23" s="24">
        <v>10</v>
      </c>
      <c r="H23" s="24"/>
      <c r="I23" s="24"/>
      <c r="J23" s="24">
        <v>4.78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>
        <v>4.5</v>
      </c>
      <c r="AR23" s="24"/>
      <c r="AS23" s="24"/>
      <c r="AT23" s="24"/>
      <c r="AU23" s="24">
        <v>10</v>
      </c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2:78" ht="12.75">
      <c r="B24" s="18" t="s">
        <v>223</v>
      </c>
      <c r="C24" s="2">
        <f t="shared" si="0"/>
        <v>6</v>
      </c>
      <c r="D24" s="24">
        <f t="shared" si="1"/>
        <v>39.572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>
        <v>4.5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>
        <v>5</v>
      </c>
      <c r="BD24" s="24"/>
      <c r="BE24" s="24"/>
      <c r="BF24" s="24"/>
      <c r="BG24" s="24"/>
      <c r="BH24" s="24">
        <v>5.572</v>
      </c>
      <c r="BI24" s="24"/>
      <c r="BJ24" s="24">
        <v>10</v>
      </c>
      <c r="BK24" s="24">
        <v>10</v>
      </c>
      <c r="BL24" s="24">
        <v>4.5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ht="12.75">
      <c r="A25" s="5"/>
      <c r="B25" s="17" t="s">
        <v>13</v>
      </c>
      <c r="C25" s="2">
        <f t="shared" si="0"/>
        <v>4</v>
      </c>
      <c r="D25" s="24">
        <f t="shared" si="1"/>
        <v>38.2</v>
      </c>
      <c r="E25" s="24"/>
      <c r="F25" s="24"/>
      <c r="G25" s="24">
        <v>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>
        <v>11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>
        <v>10</v>
      </c>
      <c r="BL25" s="24"/>
      <c r="BM25" s="24"/>
      <c r="BN25" s="24"/>
      <c r="BO25" s="24"/>
      <c r="BP25" s="24">
        <v>7.2</v>
      </c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2:78" ht="12.75">
      <c r="B26" s="18" t="s">
        <v>188</v>
      </c>
      <c r="C26" s="2">
        <f t="shared" si="0"/>
        <v>7</v>
      </c>
      <c r="D26" s="24">
        <f t="shared" si="1"/>
        <v>38.160000000000004</v>
      </c>
      <c r="E26" s="24"/>
      <c r="F26" s="24"/>
      <c r="G26" s="24"/>
      <c r="H26" s="24"/>
      <c r="I26" s="24"/>
      <c r="J26" s="24"/>
      <c r="K26" s="24"/>
      <c r="L26" s="24"/>
      <c r="M26" s="24"/>
      <c r="N26" s="24">
        <v>4.8</v>
      </c>
      <c r="O26" s="24"/>
      <c r="P26" s="24"/>
      <c r="Q26" s="24"/>
      <c r="R26" s="24"/>
      <c r="S26" s="24"/>
      <c r="T26" s="24"/>
      <c r="U26" s="24">
        <v>4.76</v>
      </c>
      <c r="V26" s="24"/>
      <c r="W26" s="24"/>
      <c r="X26" s="24"/>
      <c r="Y26" s="24"/>
      <c r="Z26" s="24"/>
      <c r="AA26" s="24">
        <v>8.4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>
        <v>5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>
        <v>3.5</v>
      </c>
      <c r="BO26" s="24"/>
      <c r="BP26" s="24"/>
      <c r="BQ26" s="24">
        <v>7.2</v>
      </c>
      <c r="BR26" s="24">
        <v>4.5</v>
      </c>
      <c r="BS26" s="24"/>
      <c r="BT26" s="24"/>
      <c r="BU26" s="24"/>
      <c r="BV26" s="24"/>
      <c r="BW26" s="24"/>
      <c r="BX26" s="24"/>
      <c r="BY26" s="24"/>
      <c r="BZ26" s="24"/>
    </row>
    <row r="27" spans="2:78" ht="12.75">
      <c r="B27" s="18" t="s">
        <v>120</v>
      </c>
      <c r="C27" s="2">
        <f t="shared" si="0"/>
        <v>3</v>
      </c>
      <c r="D27" s="24">
        <f t="shared" si="1"/>
        <v>35.597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21.097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>
        <v>10</v>
      </c>
      <c r="AI27" s="24"/>
      <c r="AJ27" s="24"/>
      <c r="AK27" s="24"/>
      <c r="AL27" s="24"/>
      <c r="AM27" s="24"/>
      <c r="AN27" s="24"/>
      <c r="AO27" s="24"/>
      <c r="AP27" s="24"/>
      <c r="AQ27" s="24">
        <v>4.5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</row>
    <row r="28" spans="1:78" ht="12.75">
      <c r="A28" s="5"/>
      <c r="B28" s="17" t="s">
        <v>179</v>
      </c>
      <c r="C28" s="2">
        <f t="shared" si="0"/>
        <v>3</v>
      </c>
      <c r="D28" s="24">
        <f t="shared" si="1"/>
        <v>30</v>
      </c>
      <c r="E28" s="24"/>
      <c r="F28" s="24"/>
      <c r="G28" s="24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>
        <v>10</v>
      </c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>
        <v>10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2:78" ht="12.75">
      <c r="B29" s="17" t="s">
        <v>240</v>
      </c>
      <c r="C29" s="2">
        <f t="shared" si="0"/>
        <v>5</v>
      </c>
      <c r="D29" s="24">
        <f t="shared" si="1"/>
        <v>28.572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>
        <v>5</v>
      </c>
      <c r="BD29" s="24"/>
      <c r="BE29" s="24"/>
      <c r="BF29" s="24"/>
      <c r="BG29" s="24"/>
      <c r="BH29" s="24">
        <v>5.572</v>
      </c>
      <c r="BI29" s="24"/>
      <c r="BJ29" s="24"/>
      <c r="BK29" s="24">
        <v>10</v>
      </c>
      <c r="BL29" s="24"/>
      <c r="BM29" s="24"/>
      <c r="BN29" s="24">
        <v>3.5</v>
      </c>
      <c r="BO29" s="24"/>
      <c r="BP29" s="24"/>
      <c r="BQ29" s="24"/>
      <c r="BR29" s="24">
        <v>4.5</v>
      </c>
      <c r="BS29" s="24"/>
      <c r="BT29" s="24"/>
      <c r="BU29" s="24"/>
      <c r="BV29" s="24"/>
      <c r="BW29" s="24"/>
      <c r="BX29" s="24"/>
      <c r="BY29" s="24"/>
      <c r="BZ29" s="24"/>
    </row>
    <row r="30" spans="2:78" ht="12.75">
      <c r="B30" s="17" t="s">
        <v>256</v>
      </c>
      <c r="C30" s="2">
        <f t="shared" si="0"/>
        <v>3</v>
      </c>
      <c r="D30" s="24">
        <f t="shared" si="1"/>
        <v>25.572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>
        <v>5.572</v>
      </c>
      <c r="BI30" s="24"/>
      <c r="BJ30" s="24">
        <v>10</v>
      </c>
      <c r="BK30" s="24">
        <v>10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2:78" ht="12.75">
      <c r="B31" s="18" t="s">
        <v>138</v>
      </c>
      <c r="C31" s="2">
        <f t="shared" si="0"/>
        <v>3</v>
      </c>
      <c r="D31" s="24">
        <f t="shared" si="1"/>
        <v>25</v>
      </c>
      <c r="E31" s="24"/>
      <c r="F31" s="24"/>
      <c r="G31" s="24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>
        <v>10</v>
      </c>
      <c r="AV31" s="24"/>
      <c r="AW31" s="24"/>
      <c r="AX31" s="24"/>
      <c r="AY31" s="24"/>
      <c r="AZ31" s="24"/>
      <c r="BA31" s="24"/>
      <c r="BB31" s="24"/>
      <c r="BC31" s="24">
        <v>5</v>
      </c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8" ht="12.75">
      <c r="A32" s="5"/>
      <c r="B32" s="17" t="s">
        <v>55</v>
      </c>
      <c r="C32" s="2">
        <f t="shared" si="0"/>
        <v>3</v>
      </c>
      <c r="D32" s="24">
        <f t="shared" si="1"/>
        <v>24.5</v>
      </c>
      <c r="E32" s="24"/>
      <c r="F32" s="24"/>
      <c r="G32" s="24">
        <v>10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>
        <v>4.5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>
        <v>10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</row>
    <row r="33" spans="2:78" ht="12.75">
      <c r="B33" s="17" t="s">
        <v>92</v>
      </c>
      <c r="C33" s="2">
        <f t="shared" si="0"/>
        <v>1</v>
      </c>
      <c r="D33" s="24">
        <f t="shared" si="1"/>
        <v>21.097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>
        <v>21.097</v>
      </c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</row>
    <row r="34" spans="2:78" ht="12.75">
      <c r="B34" s="18" t="s">
        <v>76</v>
      </c>
      <c r="C34" s="2">
        <f t="shared" si="0"/>
        <v>4</v>
      </c>
      <c r="D34" s="24">
        <f t="shared" si="1"/>
        <v>18.8</v>
      </c>
      <c r="E34" s="24"/>
      <c r="F34" s="24"/>
      <c r="G34" s="24"/>
      <c r="H34" s="24"/>
      <c r="I34" s="24"/>
      <c r="J34" s="24"/>
      <c r="K34" s="24"/>
      <c r="L34" s="24"/>
      <c r="M34" s="24"/>
      <c r="N34" s="24">
        <v>4.8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>
        <v>4.5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>
        <v>5</v>
      </c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>
        <v>4.5</v>
      </c>
      <c r="BS34" s="24"/>
      <c r="BT34" s="24"/>
      <c r="BU34" s="24"/>
      <c r="BV34" s="24"/>
      <c r="BW34" s="24"/>
      <c r="BX34" s="24"/>
      <c r="BY34" s="24"/>
      <c r="BZ34" s="24"/>
    </row>
    <row r="35" spans="2:78" ht="12.75">
      <c r="B35" s="18" t="s">
        <v>220</v>
      </c>
      <c r="C35" s="2">
        <f t="shared" si="0"/>
        <v>3</v>
      </c>
      <c r="D35" s="24">
        <f t="shared" si="1"/>
        <v>16.17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>
        <v>6.67</v>
      </c>
      <c r="AQ35" s="24">
        <v>4.5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>
        <v>5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2:78" ht="12.75">
      <c r="B36" s="18" t="s">
        <v>12</v>
      </c>
      <c r="C36" s="2">
        <f t="shared" si="0"/>
        <v>2</v>
      </c>
      <c r="D36" s="24">
        <f t="shared" si="1"/>
        <v>15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>
        <v>10</v>
      </c>
      <c r="AV36" s="24"/>
      <c r="AW36" s="24"/>
      <c r="AX36" s="24"/>
      <c r="AY36" s="24"/>
      <c r="AZ36" s="24"/>
      <c r="BA36" s="24"/>
      <c r="BB36" s="24"/>
      <c r="BC36" s="24">
        <v>5</v>
      </c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</row>
    <row r="37" spans="2:78" ht="12.75">
      <c r="B37" s="18" t="s">
        <v>125</v>
      </c>
      <c r="C37" s="2">
        <f t="shared" si="0"/>
        <v>2</v>
      </c>
      <c r="D37" s="24">
        <f t="shared" si="1"/>
        <v>14.5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>
        <v>4.5</v>
      </c>
      <c r="AR37" s="24"/>
      <c r="AS37" s="24"/>
      <c r="AT37" s="24"/>
      <c r="AU37" s="24">
        <v>10</v>
      </c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</row>
    <row r="38" spans="2:78" ht="12.75">
      <c r="B38" s="18" t="s">
        <v>78</v>
      </c>
      <c r="C38" s="2">
        <f t="shared" si="0"/>
        <v>1</v>
      </c>
      <c r="D38" s="24">
        <f t="shared" si="1"/>
        <v>10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>
        <v>10</v>
      </c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2:78" ht="12.75">
      <c r="B39" s="17" t="s">
        <v>253</v>
      </c>
      <c r="C39" s="2">
        <f t="shared" si="0"/>
        <v>1</v>
      </c>
      <c r="D39" s="24">
        <f t="shared" si="1"/>
        <v>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>
        <v>8</v>
      </c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2:78" ht="12.75">
      <c r="B40" s="18" t="s">
        <v>226</v>
      </c>
      <c r="C40" s="2">
        <f t="shared" si="0"/>
        <v>1</v>
      </c>
      <c r="D40" s="24">
        <f t="shared" si="1"/>
        <v>5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>
        <v>5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2:78" ht="12.75">
      <c r="B41" s="18" t="s">
        <v>64</v>
      </c>
      <c r="C41" s="2">
        <f t="shared" si="0"/>
        <v>1</v>
      </c>
      <c r="D41" s="24">
        <f t="shared" si="1"/>
        <v>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>
        <v>5</v>
      </c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2:78" ht="12.75">
      <c r="B42" s="17" t="s">
        <v>241</v>
      </c>
      <c r="C42" s="2">
        <f t="shared" si="0"/>
        <v>1</v>
      </c>
      <c r="D42" s="24">
        <f t="shared" si="1"/>
        <v>5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>
        <v>5</v>
      </c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</row>
    <row r="43" spans="2:78" ht="12.75">
      <c r="B43" s="17" t="s">
        <v>242</v>
      </c>
      <c r="C43" s="2">
        <f t="shared" si="0"/>
        <v>1</v>
      </c>
      <c r="D43" s="24">
        <f t="shared" si="1"/>
        <v>5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>
        <v>5</v>
      </c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</row>
    <row r="44" spans="2:78" ht="12.75">
      <c r="B44" s="17" t="s">
        <v>243</v>
      </c>
      <c r="C44" s="2">
        <f t="shared" si="0"/>
        <v>1</v>
      </c>
      <c r="D44" s="24">
        <f t="shared" si="1"/>
        <v>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>
        <v>5</v>
      </c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2:78" ht="12.75">
      <c r="B45" s="17" t="s">
        <v>244</v>
      </c>
      <c r="C45" s="2">
        <f t="shared" si="0"/>
        <v>1</v>
      </c>
      <c r="D45" s="24">
        <f t="shared" si="1"/>
        <v>5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>
        <v>5</v>
      </c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2:78" ht="12.75">
      <c r="B46" s="17" t="s">
        <v>275</v>
      </c>
      <c r="C46" s="2">
        <f t="shared" si="0"/>
        <v>1</v>
      </c>
      <c r="D46" s="24">
        <f t="shared" si="1"/>
        <v>4.5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>
        <v>4.5</v>
      </c>
      <c r="BS46" s="24"/>
      <c r="BT46" s="24"/>
      <c r="BU46" s="24"/>
      <c r="BV46" s="24"/>
      <c r="BW46" s="24"/>
      <c r="BX46" s="24"/>
      <c r="BY46" s="24"/>
      <c r="BZ46" s="24"/>
    </row>
    <row r="47" spans="2:78" ht="12.75">
      <c r="B47" s="17" t="s">
        <v>268</v>
      </c>
      <c r="C47" s="2">
        <f t="shared" si="0"/>
        <v>1</v>
      </c>
      <c r="D47" s="24">
        <f t="shared" si="1"/>
        <v>3.5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>
        <v>3.5</v>
      </c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</row>
    <row r="48" spans="2:78" ht="12.75">
      <c r="B48" s="17"/>
      <c r="C48" s="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2:78" ht="12.75">
      <c r="B49" s="4"/>
      <c r="C49" s="2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ht="12.75">
      <c r="C50" s="3"/>
    </row>
    <row r="51" spans="3:4" ht="12.75">
      <c r="C51" s="9" t="s">
        <v>4</v>
      </c>
      <c r="D51" s="25">
        <f>SUM(D3:D50)</f>
        <v>3120.3050000000017</v>
      </c>
    </row>
    <row r="52" ht="12.75">
      <c r="D5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5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9.421875" style="0" customWidth="1"/>
    <col min="3" max="3" width="10.57421875" style="14" customWidth="1"/>
    <col min="4" max="41" width="11.421875" style="14" customWidth="1"/>
    <col min="42" max="42" width="12.28125" style="14" customWidth="1"/>
    <col min="43" max="78" width="11.421875" style="14" customWidth="1"/>
  </cols>
  <sheetData>
    <row r="1" spans="2:78" ht="45" customHeight="1" thickTop="1">
      <c r="B1" s="33" t="s">
        <v>175</v>
      </c>
      <c r="C1" s="35" t="s">
        <v>1</v>
      </c>
      <c r="D1" s="39" t="s">
        <v>2</v>
      </c>
      <c r="E1" s="41" t="s">
        <v>3</v>
      </c>
      <c r="F1" s="6" t="s">
        <v>174</v>
      </c>
      <c r="G1" s="6" t="s">
        <v>176</v>
      </c>
      <c r="H1" s="7" t="s">
        <v>177</v>
      </c>
      <c r="I1" s="20" t="s">
        <v>181</v>
      </c>
      <c r="J1" s="6" t="s">
        <v>182</v>
      </c>
      <c r="K1" s="6" t="s">
        <v>183</v>
      </c>
      <c r="L1" s="6" t="s">
        <v>184</v>
      </c>
      <c r="M1" s="6" t="s">
        <v>185</v>
      </c>
      <c r="N1" s="6" t="s">
        <v>186</v>
      </c>
      <c r="O1" s="19" t="s">
        <v>187</v>
      </c>
      <c r="P1" s="21" t="s">
        <v>189</v>
      </c>
      <c r="Q1" s="6" t="s">
        <v>191</v>
      </c>
      <c r="R1" s="19" t="s">
        <v>192</v>
      </c>
      <c r="S1" s="6" t="s">
        <v>193</v>
      </c>
      <c r="T1" s="6" t="s">
        <v>194</v>
      </c>
      <c r="U1" s="6" t="s">
        <v>196</v>
      </c>
      <c r="V1" s="19" t="s">
        <v>197</v>
      </c>
      <c r="W1" s="6" t="s">
        <v>198</v>
      </c>
      <c r="X1" s="6" t="s">
        <v>199</v>
      </c>
      <c r="Y1" s="20" t="s">
        <v>200</v>
      </c>
      <c r="Z1" s="6" t="s">
        <v>201</v>
      </c>
      <c r="AA1" s="6" t="s">
        <v>202</v>
      </c>
      <c r="AB1" s="19" t="s">
        <v>203</v>
      </c>
      <c r="AC1" s="6" t="s">
        <v>204</v>
      </c>
      <c r="AD1" s="20" t="s">
        <v>205</v>
      </c>
      <c r="AE1" s="19" t="s">
        <v>206</v>
      </c>
      <c r="AF1" s="21" t="s">
        <v>207</v>
      </c>
      <c r="AG1" s="20" t="s">
        <v>208</v>
      </c>
      <c r="AH1" s="19" t="s">
        <v>209</v>
      </c>
      <c r="AI1" s="21" t="s">
        <v>210</v>
      </c>
      <c r="AJ1" s="19" t="s">
        <v>211</v>
      </c>
      <c r="AK1" s="6" t="s">
        <v>212</v>
      </c>
      <c r="AL1" s="20" t="s">
        <v>213</v>
      </c>
      <c r="AM1" s="20" t="s">
        <v>214</v>
      </c>
      <c r="AN1" s="21" t="s">
        <v>215</v>
      </c>
      <c r="AO1" s="6" t="s">
        <v>216</v>
      </c>
      <c r="AP1" s="20" t="s">
        <v>217</v>
      </c>
      <c r="AQ1" s="6" t="s">
        <v>219</v>
      </c>
      <c r="AR1" s="20" t="s">
        <v>221</v>
      </c>
      <c r="AS1" s="21" t="s">
        <v>224</v>
      </c>
      <c r="AT1" s="6" t="s">
        <v>225</v>
      </c>
      <c r="AU1" s="19" t="s">
        <v>227</v>
      </c>
      <c r="AV1" s="6" t="s">
        <v>228</v>
      </c>
      <c r="AW1" s="21" t="s">
        <v>230</v>
      </c>
      <c r="AX1" s="19" t="s">
        <v>232</v>
      </c>
      <c r="AY1" s="6" t="s">
        <v>233</v>
      </c>
      <c r="AZ1" s="21" t="s">
        <v>234</v>
      </c>
      <c r="BA1" s="19" t="s">
        <v>237</v>
      </c>
      <c r="BB1" s="19" t="s">
        <v>238</v>
      </c>
      <c r="BC1" s="6" t="s">
        <v>239</v>
      </c>
      <c r="BD1" s="21" t="s">
        <v>245</v>
      </c>
      <c r="BE1" s="6" t="s">
        <v>246</v>
      </c>
      <c r="BF1" s="6" t="s">
        <v>252</v>
      </c>
      <c r="BG1" s="6" t="s">
        <v>254</v>
      </c>
      <c r="BH1" s="6" t="s">
        <v>255</v>
      </c>
      <c r="BI1" s="21" t="s">
        <v>257</v>
      </c>
      <c r="BJ1" s="6" t="s">
        <v>258</v>
      </c>
      <c r="BK1" s="20" t="s">
        <v>261</v>
      </c>
      <c r="BL1" s="19" t="s">
        <v>265</v>
      </c>
      <c r="BM1" s="19" t="s">
        <v>266</v>
      </c>
      <c r="BN1" s="19" t="s">
        <v>267</v>
      </c>
      <c r="BO1" s="19" t="s">
        <v>269</v>
      </c>
      <c r="BP1" s="20" t="s">
        <v>270</v>
      </c>
      <c r="BQ1" s="20" t="s">
        <v>273</v>
      </c>
      <c r="BR1" s="21" t="s">
        <v>274</v>
      </c>
      <c r="BS1" s="19"/>
      <c r="BT1" s="7"/>
      <c r="BU1" s="19"/>
      <c r="BV1" s="19"/>
      <c r="BW1" s="19"/>
      <c r="BX1" s="19"/>
      <c r="BY1" s="19"/>
      <c r="BZ1" s="7"/>
    </row>
    <row r="2" spans="2:78" s="9" customFormat="1" ht="12.75" customHeight="1">
      <c r="B2" s="34"/>
      <c r="C2" s="36"/>
      <c r="D2" s="40"/>
      <c r="E2" s="42"/>
      <c r="F2" s="8">
        <v>42743</v>
      </c>
      <c r="G2" s="8">
        <v>42743</v>
      </c>
      <c r="H2" s="8">
        <v>42749</v>
      </c>
      <c r="I2" s="8">
        <v>42757</v>
      </c>
      <c r="J2" s="8">
        <v>42757</v>
      </c>
      <c r="K2" s="8">
        <v>42764</v>
      </c>
      <c r="L2" s="8">
        <v>42764</v>
      </c>
      <c r="M2" s="8">
        <v>42771</v>
      </c>
      <c r="N2" s="8">
        <v>42778</v>
      </c>
      <c r="O2" s="8">
        <v>42778</v>
      </c>
      <c r="P2" s="8">
        <v>42785</v>
      </c>
      <c r="Q2" s="8">
        <v>42785</v>
      </c>
      <c r="R2" s="8">
        <v>42792</v>
      </c>
      <c r="S2" s="8">
        <v>42794</v>
      </c>
      <c r="T2" s="8">
        <v>42799</v>
      </c>
      <c r="U2" s="8">
        <v>42806</v>
      </c>
      <c r="V2" s="8">
        <v>42806</v>
      </c>
      <c r="W2" s="8">
        <v>42813</v>
      </c>
      <c r="X2" s="8">
        <v>42813</v>
      </c>
      <c r="Y2" s="8">
        <v>42813</v>
      </c>
      <c r="Z2" s="8">
        <v>42813</v>
      </c>
      <c r="AA2" s="8">
        <v>42820</v>
      </c>
      <c r="AB2" s="8">
        <v>42820</v>
      </c>
      <c r="AC2" s="8">
        <v>42826</v>
      </c>
      <c r="AD2" s="8">
        <v>42827</v>
      </c>
      <c r="AE2" s="8">
        <v>42827</v>
      </c>
      <c r="AF2" s="8">
        <v>42833</v>
      </c>
      <c r="AG2" s="8">
        <v>42834</v>
      </c>
      <c r="AH2" s="8">
        <v>42848</v>
      </c>
      <c r="AI2" s="8">
        <v>42848</v>
      </c>
      <c r="AJ2" s="8">
        <v>42855</v>
      </c>
      <c r="AK2" s="8">
        <v>42855</v>
      </c>
      <c r="AL2" s="8">
        <v>42862</v>
      </c>
      <c r="AM2" s="8">
        <v>42862</v>
      </c>
      <c r="AN2" s="8">
        <v>42868</v>
      </c>
      <c r="AO2" s="8">
        <v>42869</v>
      </c>
      <c r="AP2" s="8" t="s">
        <v>218</v>
      </c>
      <c r="AQ2" s="8">
        <v>42876</v>
      </c>
      <c r="AR2" s="8">
        <v>42882</v>
      </c>
      <c r="AS2" s="8">
        <v>42889</v>
      </c>
      <c r="AT2" s="8">
        <v>42890</v>
      </c>
      <c r="AU2" s="8">
        <v>42890</v>
      </c>
      <c r="AV2" s="8">
        <v>42896</v>
      </c>
      <c r="AW2" s="8">
        <v>42903</v>
      </c>
      <c r="AX2" s="8">
        <v>42924</v>
      </c>
      <c r="AY2" s="8">
        <v>42938</v>
      </c>
      <c r="AZ2" s="8">
        <v>42966</v>
      </c>
      <c r="BA2" s="8">
        <v>42972</v>
      </c>
      <c r="BB2" s="8">
        <v>42981</v>
      </c>
      <c r="BC2" s="8">
        <v>42994</v>
      </c>
      <c r="BD2" s="8">
        <v>42995</v>
      </c>
      <c r="BE2" s="8">
        <v>43002</v>
      </c>
      <c r="BF2" s="8">
        <v>43008</v>
      </c>
      <c r="BG2" s="8">
        <v>43009</v>
      </c>
      <c r="BH2" s="8">
        <v>43020</v>
      </c>
      <c r="BI2" s="8">
        <v>43030</v>
      </c>
      <c r="BJ2" s="8">
        <v>43037</v>
      </c>
      <c r="BK2" s="8">
        <v>43044</v>
      </c>
      <c r="BL2" s="8">
        <v>43056</v>
      </c>
      <c r="BM2" s="8">
        <v>43058</v>
      </c>
      <c r="BN2" s="8">
        <v>43065</v>
      </c>
      <c r="BO2" s="8">
        <v>43065</v>
      </c>
      <c r="BP2" s="8">
        <v>43072</v>
      </c>
      <c r="BQ2" s="8">
        <v>43078</v>
      </c>
      <c r="BR2" s="8">
        <v>43100</v>
      </c>
      <c r="BS2" s="8"/>
      <c r="BT2" s="8"/>
      <c r="BU2" s="8"/>
      <c r="BV2" s="8"/>
      <c r="BW2" s="8"/>
      <c r="BX2" s="8"/>
      <c r="BY2" s="8"/>
      <c r="BZ2" s="8"/>
    </row>
    <row r="3" spans="1:78" ht="12.75">
      <c r="A3" s="5"/>
      <c r="B3" s="11" t="s">
        <v>178</v>
      </c>
      <c r="C3" s="12">
        <f aca="true" t="shared" si="0" ref="C3:C47">COUNTA(F3:BZ3)</f>
        <v>17</v>
      </c>
      <c r="D3" s="16" t="s">
        <v>5</v>
      </c>
      <c r="E3" s="22">
        <f>SUMPRODUCT(SMALL(F3:BZ3,{1;2;3;4;5;6;7}))</f>
        <v>0.734004884004884</v>
      </c>
      <c r="F3" s="23"/>
      <c r="G3" s="23"/>
      <c r="H3" s="23">
        <v>0.17647058823529413</v>
      </c>
      <c r="I3" s="23"/>
      <c r="J3" s="23"/>
      <c r="K3" s="23"/>
      <c r="L3" s="23"/>
      <c r="M3" s="23"/>
      <c r="N3" s="23"/>
      <c r="O3" s="23"/>
      <c r="P3" s="23">
        <v>0.6666666666666666</v>
      </c>
      <c r="Q3" s="23"/>
      <c r="R3" s="23"/>
      <c r="S3" s="23"/>
      <c r="T3" s="23">
        <v>0.5454545454545454</v>
      </c>
      <c r="U3" s="23"/>
      <c r="V3" s="23"/>
      <c r="W3" s="23"/>
      <c r="X3" s="23">
        <v>1</v>
      </c>
      <c r="Y3" s="23"/>
      <c r="Z3" s="23"/>
      <c r="AA3" s="23"/>
      <c r="AB3" s="23">
        <v>0.1</v>
      </c>
      <c r="AC3" s="23"/>
      <c r="AD3" s="23"/>
      <c r="AE3" s="23"/>
      <c r="AF3" s="23"/>
      <c r="AG3" s="23"/>
      <c r="AH3" s="23">
        <v>0.5</v>
      </c>
      <c r="AI3" s="23"/>
      <c r="AJ3" s="23">
        <v>0.3333333333333333</v>
      </c>
      <c r="AK3" s="23"/>
      <c r="AL3" s="23"/>
      <c r="AM3" s="23"/>
      <c r="AN3" s="23">
        <v>1</v>
      </c>
      <c r="AO3" s="23"/>
      <c r="AP3" s="23"/>
      <c r="AQ3" s="23"/>
      <c r="AR3" s="23">
        <v>0.15</v>
      </c>
      <c r="AS3" s="23"/>
      <c r="AT3" s="23"/>
      <c r="AU3" s="23"/>
      <c r="AV3" s="23">
        <v>0.15789473684210525</v>
      </c>
      <c r="AW3" s="23"/>
      <c r="AX3" s="23"/>
      <c r="AY3" s="23"/>
      <c r="AZ3" s="23"/>
      <c r="BA3" s="23"/>
      <c r="BB3" s="23"/>
      <c r="BC3" s="23">
        <v>0.047619047619047616</v>
      </c>
      <c r="BD3" s="23"/>
      <c r="BE3" s="23">
        <v>0.2222222222222222</v>
      </c>
      <c r="BF3" s="23"/>
      <c r="BG3" s="23">
        <v>0.5</v>
      </c>
      <c r="BH3" s="23"/>
      <c r="BI3" s="23"/>
      <c r="BJ3" s="23">
        <v>0.07142857142857142</v>
      </c>
      <c r="BK3" s="23">
        <v>0.1111111111111111</v>
      </c>
      <c r="BL3" s="23"/>
      <c r="BM3" s="23">
        <v>0.1</v>
      </c>
      <c r="BN3" s="23"/>
      <c r="BO3" s="23">
        <v>0.15384615384615385</v>
      </c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2:78" ht="12.75">
      <c r="B4" s="11" t="s">
        <v>106</v>
      </c>
      <c r="C4" s="12">
        <f t="shared" si="0"/>
        <v>16</v>
      </c>
      <c r="D4" s="16" t="s">
        <v>16</v>
      </c>
      <c r="E4" s="22">
        <f>SUMPRODUCT(SMALL(F4:BZ4,{1;2;3;4;5;6;7}))</f>
        <v>0.7704637467795362</v>
      </c>
      <c r="F4" s="23"/>
      <c r="G4" s="23">
        <v>0.5</v>
      </c>
      <c r="H4" s="23"/>
      <c r="I4" s="23">
        <v>0.5</v>
      </c>
      <c r="J4" s="23"/>
      <c r="K4" s="23"/>
      <c r="L4" s="23"/>
      <c r="M4" s="23"/>
      <c r="N4" s="23"/>
      <c r="O4" s="23"/>
      <c r="P4" s="23"/>
      <c r="Q4" s="23"/>
      <c r="R4" s="23">
        <v>0.5</v>
      </c>
      <c r="S4" s="23"/>
      <c r="T4" s="23">
        <v>0.09090909090909091</v>
      </c>
      <c r="U4" s="23"/>
      <c r="V4" s="23"/>
      <c r="W4" s="23"/>
      <c r="X4" s="23"/>
      <c r="Y4" s="23"/>
      <c r="Z4" s="23">
        <v>0.5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>
        <v>0.3333333333333333</v>
      </c>
      <c r="AN4" s="23"/>
      <c r="AO4" s="23"/>
      <c r="AP4" s="23"/>
      <c r="AQ4" s="23"/>
      <c r="AR4" s="23">
        <v>0.05</v>
      </c>
      <c r="AS4" s="23">
        <v>0.5</v>
      </c>
      <c r="AT4" s="23"/>
      <c r="AU4" s="23"/>
      <c r="AV4" s="23">
        <v>0.05263157894736842</v>
      </c>
      <c r="AW4" s="23"/>
      <c r="AX4" s="23"/>
      <c r="AY4" s="23">
        <v>0.5</v>
      </c>
      <c r="AZ4" s="23">
        <v>0.3333333333333333</v>
      </c>
      <c r="BA4" s="23"/>
      <c r="BB4" s="23"/>
      <c r="BC4" s="23"/>
      <c r="BD4" s="23">
        <v>0.5</v>
      </c>
      <c r="BE4" s="23">
        <v>0.1111111111111111</v>
      </c>
      <c r="BF4" s="23"/>
      <c r="BG4" s="23"/>
      <c r="BH4" s="23"/>
      <c r="BI4" s="23">
        <v>0.5</v>
      </c>
      <c r="BJ4" s="23"/>
      <c r="BK4" s="23">
        <v>0.05555555555555555</v>
      </c>
      <c r="BL4" s="23"/>
      <c r="BM4" s="23"/>
      <c r="BN4" s="23"/>
      <c r="BO4" s="23">
        <v>0.07692307692307693</v>
      </c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2:78" ht="12.75">
      <c r="B5" s="11" t="s">
        <v>34</v>
      </c>
      <c r="C5" s="12">
        <f t="shared" si="0"/>
        <v>14</v>
      </c>
      <c r="D5" s="16" t="s">
        <v>17</v>
      </c>
      <c r="E5" s="22">
        <f>SUMPRODUCT(SMALL(F5:BZ5,{1;2;3;4;5;6;7}))</f>
        <v>1.3350140056022408</v>
      </c>
      <c r="F5" s="23">
        <v>0.3333333333333333</v>
      </c>
      <c r="G5" s="23"/>
      <c r="H5" s="23">
        <v>0.058823529411764705</v>
      </c>
      <c r="I5" s="23"/>
      <c r="J5" s="23"/>
      <c r="K5" s="23"/>
      <c r="L5" s="23"/>
      <c r="M5" s="23"/>
      <c r="N5" s="23"/>
      <c r="O5" s="23"/>
      <c r="P5" s="23"/>
      <c r="Q5" s="23">
        <v>0.25</v>
      </c>
      <c r="R5" s="23"/>
      <c r="S5" s="23"/>
      <c r="T5" s="23">
        <v>0.36363636363636365</v>
      </c>
      <c r="U5" s="23"/>
      <c r="V5" s="23"/>
      <c r="W5" s="23"/>
      <c r="X5" s="23"/>
      <c r="Y5" s="23"/>
      <c r="Z5" s="23"/>
      <c r="AA5" s="23"/>
      <c r="AB5" s="23">
        <v>0.3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0.25</v>
      </c>
      <c r="AS5" s="23"/>
      <c r="AT5" s="23"/>
      <c r="AU5" s="23"/>
      <c r="AV5" s="23">
        <v>0.6842105263157895</v>
      </c>
      <c r="AW5" s="23"/>
      <c r="AX5" s="23"/>
      <c r="AY5" s="23"/>
      <c r="AZ5" s="23"/>
      <c r="BA5" s="23"/>
      <c r="BB5" s="23"/>
      <c r="BC5" s="23">
        <v>0.5714285714285714</v>
      </c>
      <c r="BD5" s="23"/>
      <c r="BE5" s="23">
        <v>0.3333333333333333</v>
      </c>
      <c r="BF5" s="23"/>
      <c r="BG5" s="23"/>
      <c r="BH5" s="23"/>
      <c r="BI5" s="23"/>
      <c r="BJ5" s="23">
        <v>0.14285714285714285</v>
      </c>
      <c r="BK5" s="23">
        <v>0.16666666666666666</v>
      </c>
      <c r="BL5" s="23"/>
      <c r="BM5" s="23">
        <v>0.3</v>
      </c>
      <c r="BN5" s="23"/>
      <c r="BO5" s="23">
        <v>0.3076923076923077</v>
      </c>
      <c r="BP5" s="23"/>
      <c r="BQ5" s="23"/>
      <c r="BR5" s="23">
        <v>0.16666666666666666</v>
      </c>
      <c r="BS5" s="23"/>
      <c r="BT5" s="23"/>
      <c r="BU5" s="23"/>
      <c r="BV5" s="23"/>
      <c r="BW5" s="23"/>
      <c r="BX5" s="23"/>
      <c r="BY5" s="23"/>
      <c r="BZ5" s="23"/>
    </row>
    <row r="6" spans="1:78" ht="12.75">
      <c r="A6" s="5"/>
      <c r="B6" s="17" t="s">
        <v>11</v>
      </c>
      <c r="C6" s="12">
        <f t="shared" si="0"/>
        <v>12</v>
      </c>
      <c r="D6" s="16" t="s">
        <v>18</v>
      </c>
      <c r="E6" s="22">
        <f>SUMPRODUCT(SMALL(F6:BZ6,{1;2;3;4;5;6;7}))</f>
        <v>2.0537480063795854</v>
      </c>
      <c r="F6" s="23"/>
      <c r="G6" s="23"/>
      <c r="H6" s="23">
        <v>0.7647058823529411</v>
      </c>
      <c r="I6" s="23"/>
      <c r="J6" s="23">
        <v>0.5</v>
      </c>
      <c r="K6" s="23"/>
      <c r="L6" s="23"/>
      <c r="M6" s="23">
        <v>0.3333333333333333</v>
      </c>
      <c r="N6" s="23">
        <v>0.5</v>
      </c>
      <c r="O6" s="23"/>
      <c r="P6" s="23"/>
      <c r="Q6" s="23"/>
      <c r="R6" s="23"/>
      <c r="S6" s="23"/>
      <c r="T6" s="23">
        <v>0.18181818181818182</v>
      </c>
      <c r="U6" s="23"/>
      <c r="V6" s="23"/>
      <c r="W6" s="23"/>
      <c r="X6" s="23"/>
      <c r="Y6" s="23">
        <v>0.5</v>
      </c>
      <c r="Z6" s="23"/>
      <c r="AA6" s="23"/>
      <c r="AB6" s="23"/>
      <c r="AC6" s="23"/>
      <c r="AD6" s="23"/>
      <c r="AE6" s="23"/>
      <c r="AF6" s="23">
        <v>0.5</v>
      </c>
      <c r="AG6" s="23"/>
      <c r="AH6" s="23"/>
      <c r="AI6" s="23"/>
      <c r="AJ6" s="23"/>
      <c r="AK6" s="23">
        <v>0.5</v>
      </c>
      <c r="AL6" s="23"/>
      <c r="AM6" s="23"/>
      <c r="AN6" s="23">
        <v>0.3333333333333333</v>
      </c>
      <c r="AO6" s="23"/>
      <c r="AP6" s="23"/>
      <c r="AQ6" s="23"/>
      <c r="AR6" s="23">
        <v>0.1</v>
      </c>
      <c r="AS6" s="23"/>
      <c r="AT6" s="23"/>
      <c r="AU6" s="23"/>
      <c r="AV6" s="23">
        <v>0.10526315789473684</v>
      </c>
      <c r="AW6" s="23">
        <v>0.5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ht="12.75">
      <c r="A7" s="5"/>
      <c r="B7" s="17" t="s">
        <v>260</v>
      </c>
      <c r="C7" s="12">
        <f t="shared" si="0"/>
        <v>13</v>
      </c>
      <c r="D7" s="16" t="s">
        <v>19</v>
      </c>
      <c r="E7" s="22">
        <f>SUMPRODUCT(SMALL(F7:BZ7,{1;2;3;4;5;6;7}))</f>
        <v>2.0839141250905957</v>
      </c>
      <c r="F7" s="23">
        <v>0.6666666666666666</v>
      </c>
      <c r="G7" s="23"/>
      <c r="H7" s="23">
        <v>0.11764705882352941</v>
      </c>
      <c r="I7" s="23"/>
      <c r="J7" s="23"/>
      <c r="K7" s="23"/>
      <c r="L7" s="23"/>
      <c r="M7" s="23"/>
      <c r="N7" s="23"/>
      <c r="O7" s="23"/>
      <c r="P7" s="23"/>
      <c r="Q7" s="23">
        <v>0.5</v>
      </c>
      <c r="R7" s="23"/>
      <c r="S7" s="23"/>
      <c r="T7" s="23">
        <v>0.45454545454545453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v>0.5</v>
      </c>
      <c r="AJ7" s="23"/>
      <c r="AK7" s="23"/>
      <c r="AL7" s="23"/>
      <c r="AM7" s="23"/>
      <c r="AN7" s="23"/>
      <c r="AO7" s="23"/>
      <c r="AP7" s="23">
        <v>0.5</v>
      </c>
      <c r="AQ7" s="23"/>
      <c r="AR7" s="23">
        <v>0.95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0.9523809523809523</v>
      </c>
      <c r="BD7" s="23"/>
      <c r="BE7" s="23">
        <v>0.4444444444444444</v>
      </c>
      <c r="BF7" s="23"/>
      <c r="BG7" s="23"/>
      <c r="BH7" s="23"/>
      <c r="BI7" s="23"/>
      <c r="BJ7" s="23">
        <v>0.21428571428571427</v>
      </c>
      <c r="BK7" s="23">
        <v>0.2222222222222222</v>
      </c>
      <c r="BL7" s="23"/>
      <c r="BM7" s="23">
        <v>0.4</v>
      </c>
      <c r="BN7" s="23"/>
      <c r="BO7" s="23">
        <v>0.23076923076923078</v>
      </c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</row>
    <row r="8" spans="2:78" ht="12.75">
      <c r="B8" s="18" t="s">
        <v>56</v>
      </c>
      <c r="C8" s="12">
        <f t="shared" si="0"/>
        <v>12</v>
      </c>
      <c r="D8" s="16" t="s">
        <v>20</v>
      </c>
      <c r="E8" s="22">
        <f>SUMPRODUCT(SMALL(F8:BZ8,{1;2;3;4;5;6;7}))</f>
        <v>2.4876750700280112</v>
      </c>
      <c r="F8" s="23"/>
      <c r="G8" s="23"/>
      <c r="H8" s="23">
        <v>0.23529411764705882</v>
      </c>
      <c r="I8" s="23"/>
      <c r="J8" s="23"/>
      <c r="K8" s="23"/>
      <c r="L8" s="23">
        <v>0.5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0.5</v>
      </c>
      <c r="X8" s="23"/>
      <c r="Y8" s="23"/>
      <c r="Z8" s="23"/>
      <c r="AA8" s="23"/>
      <c r="AB8" s="23">
        <v>0.5</v>
      </c>
      <c r="AC8" s="23"/>
      <c r="AD8" s="23"/>
      <c r="AE8" s="23"/>
      <c r="AF8" s="23"/>
      <c r="AG8" s="23"/>
      <c r="AH8" s="23"/>
      <c r="AI8" s="23">
        <v>1</v>
      </c>
      <c r="AJ8" s="23"/>
      <c r="AK8" s="23"/>
      <c r="AL8" s="23"/>
      <c r="AM8" s="23"/>
      <c r="AN8" s="23"/>
      <c r="AO8" s="23"/>
      <c r="AP8" s="23"/>
      <c r="AQ8" s="23"/>
      <c r="AR8" s="23">
        <v>0.3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>
        <v>0.09523809523809523</v>
      </c>
      <c r="BD8" s="23"/>
      <c r="BE8" s="23">
        <v>0.5555555555555556</v>
      </c>
      <c r="BF8" s="23"/>
      <c r="BG8" s="23"/>
      <c r="BH8" s="23"/>
      <c r="BI8" s="23"/>
      <c r="BJ8" s="23">
        <v>0.35714285714285715</v>
      </c>
      <c r="BK8" s="23">
        <v>0.5</v>
      </c>
      <c r="BL8" s="23"/>
      <c r="BM8" s="23">
        <v>0.7</v>
      </c>
      <c r="BN8" s="23"/>
      <c r="BO8" s="23">
        <v>0.7692307692307693</v>
      </c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</row>
    <row r="9" spans="1:78" ht="12.75">
      <c r="A9" s="5"/>
      <c r="B9" s="4" t="s">
        <v>37</v>
      </c>
      <c r="C9" s="12">
        <f t="shared" si="0"/>
        <v>11</v>
      </c>
      <c r="D9" s="16" t="s">
        <v>25</v>
      </c>
      <c r="E9" s="22">
        <f>SUMPRODUCT(SMALL(F9:BZ9,{1;2;3;4;5;6;7}))</f>
        <v>2.8832535885167463</v>
      </c>
      <c r="F9" s="23"/>
      <c r="G9" s="23"/>
      <c r="H9" s="23">
        <v>0.8235294117647058</v>
      </c>
      <c r="I9" s="23"/>
      <c r="J9" s="23"/>
      <c r="K9" s="23"/>
      <c r="L9" s="23"/>
      <c r="M9" s="23">
        <v>0.6666666666666666</v>
      </c>
      <c r="N9" s="23"/>
      <c r="O9" s="23"/>
      <c r="P9" s="23"/>
      <c r="Q9" s="23">
        <v>1</v>
      </c>
      <c r="R9" s="23"/>
      <c r="S9" s="23"/>
      <c r="T9" s="23">
        <v>0.2727272727272727</v>
      </c>
      <c r="U9" s="23"/>
      <c r="V9" s="23"/>
      <c r="W9" s="23"/>
      <c r="X9" s="23"/>
      <c r="Y9" s="23"/>
      <c r="Z9" s="23"/>
      <c r="AA9" s="23"/>
      <c r="AB9" s="23">
        <v>0.2</v>
      </c>
      <c r="AC9" s="23"/>
      <c r="AD9" s="23"/>
      <c r="AE9" s="23"/>
      <c r="AF9" s="23">
        <v>1</v>
      </c>
      <c r="AG9" s="23"/>
      <c r="AH9" s="23"/>
      <c r="AI9" s="23"/>
      <c r="AJ9" s="23"/>
      <c r="AK9" s="23"/>
      <c r="AL9" s="23"/>
      <c r="AM9" s="23">
        <v>0.6666666666666666</v>
      </c>
      <c r="AN9" s="23">
        <v>0.6666666666666666</v>
      </c>
      <c r="AO9" s="23"/>
      <c r="AP9" s="23"/>
      <c r="AQ9" s="23"/>
      <c r="AR9" s="23">
        <v>0.2</v>
      </c>
      <c r="AS9" s="23"/>
      <c r="AT9" s="23"/>
      <c r="AU9" s="23"/>
      <c r="AV9" s="23">
        <v>0.21052631578947367</v>
      </c>
      <c r="AW9" s="23"/>
      <c r="AX9" s="23"/>
      <c r="AY9" s="23"/>
      <c r="AZ9" s="23">
        <v>0.6666666666666666</v>
      </c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2:78" ht="12.75">
      <c r="B10" s="18" t="s">
        <v>152</v>
      </c>
      <c r="C10" s="12">
        <f t="shared" si="0"/>
        <v>8</v>
      </c>
      <c r="D10" s="16" t="s">
        <v>38</v>
      </c>
      <c r="E10" s="22">
        <f>SUMPRODUCT(SMALL(F10:BZ10,{1;2;3;4;5;6;7}))</f>
        <v>3.017374507157789</v>
      </c>
      <c r="F10" s="23"/>
      <c r="G10" s="23"/>
      <c r="H10" s="23">
        <v>0.29411764705882354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0.7272727272727273</v>
      </c>
      <c r="U10" s="23"/>
      <c r="V10" s="23"/>
      <c r="W10" s="23"/>
      <c r="X10" s="23">
        <v>0.25</v>
      </c>
      <c r="Y10" s="23"/>
      <c r="Z10" s="23"/>
      <c r="AA10" s="23"/>
      <c r="AB10" s="23">
        <v>0.4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>
        <v>0.45</v>
      </c>
      <c r="AS10" s="23"/>
      <c r="AT10" s="23"/>
      <c r="AU10" s="23"/>
      <c r="AV10" s="23">
        <v>0.47368421052631576</v>
      </c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>
        <v>0.6111111111111112</v>
      </c>
      <c r="BL10" s="23"/>
      <c r="BM10" s="23"/>
      <c r="BN10" s="23"/>
      <c r="BO10" s="23">
        <v>0.5384615384615384</v>
      </c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2:78" ht="12.75">
      <c r="B11" s="17" t="s">
        <v>235</v>
      </c>
      <c r="C11" s="12">
        <f t="shared" si="0"/>
        <v>7</v>
      </c>
      <c r="D11" s="16" t="s">
        <v>39</v>
      </c>
      <c r="E11" s="22">
        <f>SUMPRODUCT(SMALL(F11:BZ11,{1;2;3;4;5;6;7}))</f>
        <v>3.5904761904761906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>
        <v>1</v>
      </c>
      <c r="BA11" s="23"/>
      <c r="BB11" s="23"/>
      <c r="BC11" s="23">
        <v>0.19047619047619047</v>
      </c>
      <c r="BD11" s="23"/>
      <c r="BE11" s="23"/>
      <c r="BF11" s="23">
        <v>0.5</v>
      </c>
      <c r="BG11" s="23"/>
      <c r="BH11" s="23">
        <v>0.4</v>
      </c>
      <c r="BI11" s="23"/>
      <c r="BJ11" s="23">
        <v>0.5</v>
      </c>
      <c r="BK11" s="23"/>
      <c r="BL11" s="23"/>
      <c r="BM11" s="23"/>
      <c r="BN11" s="23"/>
      <c r="BO11" s="23"/>
      <c r="BP11" s="23"/>
      <c r="BQ11" s="23">
        <v>0.5</v>
      </c>
      <c r="BR11" s="23">
        <v>0.5</v>
      </c>
      <c r="BS11" s="23"/>
      <c r="BT11" s="23"/>
      <c r="BU11" s="23"/>
      <c r="BV11" s="23"/>
      <c r="BW11" s="23"/>
      <c r="BX11" s="23"/>
      <c r="BY11" s="23"/>
      <c r="BZ11" s="23"/>
    </row>
    <row r="12" spans="2:78" ht="12.75">
      <c r="B12" s="17" t="s">
        <v>74</v>
      </c>
      <c r="C12" s="12">
        <f t="shared" si="0"/>
        <v>14</v>
      </c>
      <c r="D12" s="16" t="s">
        <v>40</v>
      </c>
      <c r="E12" s="22">
        <f>SUMPRODUCT(SMALL(F12:BZ12,{1;2;3;4;5;6;7}))</f>
        <v>3.6095238095238096</v>
      </c>
      <c r="F12" s="23"/>
      <c r="G12" s="23"/>
      <c r="H12" s="23">
        <v>0.9411764705882353</v>
      </c>
      <c r="I12" s="23"/>
      <c r="J12" s="23"/>
      <c r="K12" s="23">
        <v>0.5</v>
      </c>
      <c r="L12" s="23"/>
      <c r="M12" s="23"/>
      <c r="N12" s="23"/>
      <c r="O12" s="23"/>
      <c r="P12" s="23">
        <v>1</v>
      </c>
      <c r="Q12" s="23"/>
      <c r="R12" s="23"/>
      <c r="S12" s="23"/>
      <c r="T12" s="23"/>
      <c r="U12" s="23">
        <v>0.3333333333333333</v>
      </c>
      <c r="V12" s="23"/>
      <c r="W12" s="23"/>
      <c r="X12" s="23"/>
      <c r="Y12" s="23"/>
      <c r="Z12" s="23"/>
      <c r="AA12" s="23"/>
      <c r="AB12" s="23">
        <v>0.6</v>
      </c>
      <c r="AC12" s="23"/>
      <c r="AD12" s="23"/>
      <c r="AE12" s="23"/>
      <c r="AF12" s="23"/>
      <c r="AG12" s="23"/>
      <c r="AH12" s="23">
        <v>1</v>
      </c>
      <c r="AI12" s="23"/>
      <c r="AJ12" s="23">
        <v>0.6666666666666666</v>
      </c>
      <c r="AK12" s="23"/>
      <c r="AL12" s="23"/>
      <c r="AM12" s="23">
        <v>1</v>
      </c>
      <c r="AN12" s="23"/>
      <c r="AO12" s="23"/>
      <c r="AP12" s="23"/>
      <c r="AQ12" s="23"/>
      <c r="AR12" s="23">
        <v>0.6</v>
      </c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>
        <v>0.47619047619047616</v>
      </c>
      <c r="BD12" s="23"/>
      <c r="BE12" s="23"/>
      <c r="BF12" s="23"/>
      <c r="BG12" s="23"/>
      <c r="BH12" s="23">
        <v>0.6</v>
      </c>
      <c r="BI12" s="23"/>
      <c r="BJ12" s="23">
        <v>0.7142857142857143</v>
      </c>
      <c r="BK12" s="23">
        <v>0.8333333333333334</v>
      </c>
      <c r="BL12" s="23">
        <v>0.5</v>
      </c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2:78" ht="12.75">
      <c r="B13" s="17" t="s">
        <v>222</v>
      </c>
      <c r="C13" s="12">
        <f t="shared" si="0"/>
        <v>7</v>
      </c>
      <c r="D13" s="16" t="s">
        <v>41</v>
      </c>
      <c r="E13" s="22">
        <f>SUMPRODUCT(SMALL(F13:BZ13,{1;2;3;4;5;6;7}))</f>
        <v>3.718600989653621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>
        <v>0.65</v>
      </c>
      <c r="AS13" s="23"/>
      <c r="AT13" s="23"/>
      <c r="AU13" s="23"/>
      <c r="AV13" s="23">
        <v>0.8421052631578947</v>
      </c>
      <c r="AW13" s="23"/>
      <c r="AX13" s="23"/>
      <c r="AY13" s="23"/>
      <c r="AZ13" s="23"/>
      <c r="BA13" s="23"/>
      <c r="BB13" s="23"/>
      <c r="BC13" s="23">
        <v>0.23809523809523808</v>
      </c>
      <c r="BD13" s="23"/>
      <c r="BE13" s="23"/>
      <c r="BF13" s="23"/>
      <c r="BG13" s="23"/>
      <c r="BH13" s="23"/>
      <c r="BI13" s="23"/>
      <c r="BJ13" s="23">
        <v>0.42857142857142855</v>
      </c>
      <c r="BK13" s="23">
        <v>0.4444444444444444</v>
      </c>
      <c r="BL13" s="23"/>
      <c r="BM13" s="23">
        <v>0.5</v>
      </c>
      <c r="BN13" s="23"/>
      <c r="BO13" s="23">
        <v>0.6153846153846154</v>
      </c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2:78" ht="12.75">
      <c r="B14" s="17" t="s">
        <v>190</v>
      </c>
      <c r="C14" s="12">
        <f t="shared" si="0"/>
        <v>7</v>
      </c>
      <c r="D14" s="16" t="s">
        <v>48</v>
      </c>
      <c r="E14" s="22">
        <f>SUMPRODUCT(SMALL(F14:BZ14,{1;2;3;4;5;6;7}))</f>
        <v>3.7328548644338118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0.3333333333333333</v>
      </c>
      <c r="Q14" s="23"/>
      <c r="R14" s="23"/>
      <c r="S14" s="23"/>
      <c r="T14" s="23">
        <v>0.6363636363636364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>
        <v>0.5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>
        <v>0.5</v>
      </c>
      <c r="AP14" s="23"/>
      <c r="AQ14" s="23"/>
      <c r="AR14" s="23">
        <v>1</v>
      </c>
      <c r="AS14" s="23"/>
      <c r="AT14" s="23"/>
      <c r="AU14" s="23">
        <v>0.5</v>
      </c>
      <c r="AV14" s="23">
        <v>0.2631578947368421</v>
      </c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2:78" ht="12.75">
      <c r="B15" s="17" t="s">
        <v>118</v>
      </c>
      <c r="C15" s="12">
        <f t="shared" si="0"/>
        <v>23</v>
      </c>
      <c r="D15" s="16" t="s">
        <v>58</v>
      </c>
      <c r="E15" s="22">
        <f>SUMPRODUCT(SMALL(F15:BZ15,{1;2;3;4;5;6;7}))</f>
        <v>4.0777777777777775</v>
      </c>
      <c r="F15" s="23"/>
      <c r="G15" s="23">
        <v>1</v>
      </c>
      <c r="H15" s="23">
        <v>1</v>
      </c>
      <c r="I15" s="23"/>
      <c r="J15" s="23"/>
      <c r="K15" s="23">
        <v>1</v>
      </c>
      <c r="L15" s="23"/>
      <c r="M15" s="23"/>
      <c r="N15" s="23"/>
      <c r="O15" s="23"/>
      <c r="P15" s="23"/>
      <c r="Q15" s="23"/>
      <c r="R15" s="23"/>
      <c r="S15" s="23">
        <v>1</v>
      </c>
      <c r="T15" s="23"/>
      <c r="U15" s="23">
        <v>1</v>
      </c>
      <c r="V15" s="23"/>
      <c r="W15" s="23"/>
      <c r="X15" s="23"/>
      <c r="Y15" s="23"/>
      <c r="Z15" s="23"/>
      <c r="AA15" s="23"/>
      <c r="AB15" s="23">
        <v>1</v>
      </c>
      <c r="AC15" s="23"/>
      <c r="AD15" s="23">
        <v>0.5</v>
      </c>
      <c r="AE15" s="23"/>
      <c r="AF15" s="23"/>
      <c r="AG15" s="23"/>
      <c r="AH15" s="23"/>
      <c r="AI15" s="23"/>
      <c r="AJ15" s="23">
        <v>1</v>
      </c>
      <c r="AK15" s="23"/>
      <c r="AL15" s="23">
        <v>0.5</v>
      </c>
      <c r="AM15" s="23"/>
      <c r="AN15" s="23"/>
      <c r="AO15" s="23"/>
      <c r="AP15" s="23"/>
      <c r="AQ15" s="23"/>
      <c r="AR15" s="23">
        <v>0.9</v>
      </c>
      <c r="AS15" s="23"/>
      <c r="AT15" s="23">
        <v>0.8</v>
      </c>
      <c r="AU15" s="23"/>
      <c r="AV15" s="23">
        <v>0.9473684210526315</v>
      </c>
      <c r="AW15" s="23">
        <v>1</v>
      </c>
      <c r="AX15" s="23">
        <v>0.5</v>
      </c>
      <c r="AY15" s="23"/>
      <c r="AZ15" s="23"/>
      <c r="BA15" s="23">
        <v>0.5</v>
      </c>
      <c r="BB15" s="23">
        <v>0.5</v>
      </c>
      <c r="BC15" s="23">
        <v>0.8095238095238095</v>
      </c>
      <c r="BD15" s="23"/>
      <c r="BE15" s="23">
        <v>1</v>
      </c>
      <c r="BF15" s="23"/>
      <c r="BG15" s="23"/>
      <c r="BH15" s="23"/>
      <c r="BI15" s="23"/>
      <c r="BJ15" s="23">
        <v>0.9285714285714286</v>
      </c>
      <c r="BK15" s="23">
        <v>0.7777777777777778</v>
      </c>
      <c r="BL15" s="23"/>
      <c r="BM15" s="23">
        <v>0.9</v>
      </c>
      <c r="BN15" s="23"/>
      <c r="BO15" s="23">
        <v>1</v>
      </c>
      <c r="BP15" s="23">
        <v>1</v>
      </c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12.75">
      <c r="A16" s="5"/>
      <c r="B16" s="17" t="s">
        <v>180</v>
      </c>
      <c r="C16" s="12">
        <f t="shared" si="0"/>
        <v>14</v>
      </c>
      <c r="D16" s="16" t="s">
        <v>59</v>
      </c>
      <c r="E16" s="22">
        <f>SUMPRODUCT(SMALL(F16:BZ16,{1;2;3;4;5;6;7}))</f>
        <v>4.621241830065359</v>
      </c>
      <c r="F16" s="23"/>
      <c r="G16" s="23"/>
      <c r="H16" s="23">
        <v>0.8823529411764706</v>
      </c>
      <c r="I16" s="23"/>
      <c r="J16" s="23"/>
      <c r="K16" s="23">
        <v>0.75</v>
      </c>
      <c r="L16" s="23"/>
      <c r="M16" s="23"/>
      <c r="N16" s="23"/>
      <c r="O16" s="23"/>
      <c r="P16" s="23"/>
      <c r="Q16" s="23"/>
      <c r="R16" s="23"/>
      <c r="S16" s="23">
        <v>0.5</v>
      </c>
      <c r="T16" s="23"/>
      <c r="U16" s="23">
        <v>0.6666666666666666</v>
      </c>
      <c r="V16" s="23"/>
      <c r="W16" s="23"/>
      <c r="X16" s="23"/>
      <c r="Y16" s="23"/>
      <c r="Z16" s="23"/>
      <c r="AA16" s="23"/>
      <c r="AB16" s="23">
        <v>0.9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>
        <v>0.6</v>
      </c>
      <c r="AU16" s="23"/>
      <c r="AV16" s="23">
        <v>1</v>
      </c>
      <c r="AW16" s="23"/>
      <c r="AX16" s="23">
        <v>1</v>
      </c>
      <c r="AY16" s="23"/>
      <c r="AZ16" s="23"/>
      <c r="BA16" s="23"/>
      <c r="BB16" s="23"/>
      <c r="BC16" s="23">
        <v>0.3333333333333333</v>
      </c>
      <c r="BD16" s="23"/>
      <c r="BE16" s="23">
        <v>0.8888888888888888</v>
      </c>
      <c r="BF16" s="23"/>
      <c r="BG16" s="23"/>
      <c r="BH16" s="23"/>
      <c r="BI16" s="23"/>
      <c r="BJ16" s="23">
        <v>1</v>
      </c>
      <c r="BK16" s="23">
        <v>1</v>
      </c>
      <c r="BL16" s="23"/>
      <c r="BM16" s="23">
        <v>1</v>
      </c>
      <c r="BN16" s="23"/>
      <c r="BO16" s="23">
        <v>0.9230769230769231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</row>
    <row r="17" spans="2:78" ht="12.75">
      <c r="B17" s="17" t="s">
        <v>195</v>
      </c>
      <c r="C17" s="12">
        <f t="shared" si="0"/>
        <v>12</v>
      </c>
      <c r="D17" s="16" t="s">
        <v>60</v>
      </c>
      <c r="E17" s="22">
        <f>SUMPRODUCT(SMALL(F17:BZ17,{1;2;3;4;5;6;7}))</f>
        <v>4.6384294068504595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</v>
      </c>
      <c r="U17" s="23"/>
      <c r="V17" s="23"/>
      <c r="W17" s="23"/>
      <c r="X17" s="23"/>
      <c r="Y17" s="23"/>
      <c r="Z17" s="23"/>
      <c r="AA17" s="23"/>
      <c r="AB17" s="23">
        <v>0.8</v>
      </c>
      <c r="AC17" s="23"/>
      <c r="AD17" s="23"/>
      <c r="AE17" s="23">
        <v>1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>
        <v>1</v>
      </c>
      <c r="AP17" s="23"/>
      <c r="AQ17" s="23"/>
      <c r="AR17" s="23"/>
      <c r="AS17" s="23"/>
      <c r="AT17" s="23"/>
      <c r="AU17" s="23">
        <v>1</v>
      </c>
      <c r="AV17" s="23">
        <v>0.7368421052631579</v>
      </c>
      <c r="AW17" s="23"/>
      <c r="AX17" s="23"/>
      <c r="AY17" s="23"/>
      <c r="AZ17" s="23"/>
      <c r="BA17" s="23"/>
      <c r="BB17" s="23"/>
      <c r="BC17" s="23">
        <v>0.2857142857142857</v>
      </c>
      <c r="BD17" s="23"/>
      <c r="BE17" s="23">
        <v>0.7777777777777778</v>
      </c>
      <c r="BF17" s="23"/>
      <c r="BG17" s="23"/>
      <c r="BH17" s="23"/>
      <c r="BI17" s="23"/>
      <c r="BJ17" s="23">
        <v>0.5714285714285714</v>
      </c>
      <c r="BK17" s="23">
        <v>0.6666666666666666</v>
      </c>
      <c r="BL17" s="23"/>
      <c r="BM17" s="23">
        <v>0.8</v>
      </c>
      <c r="BN17" s="23"/>
      <c r="BO17" s="23">
        <v>0.8461538461538461</v>
      </c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2:78" ht="12.75">
      <c r="B18" s="17" t="s">
        <v>188</v>
      </c>
      <c r="C18" s="12">
        <f t="shared" si="0"/>
        <v>7</v>
      </c>
      <c r="D18" s="16" t="s">
        <v>61</v>
      </c>
      <c r="E18" s="22">
        <f>SUMPRODUCT(SMALL(F18:BZ18,{1;2;3;4;5;6;7}))</f>
        <v>5.461904761904762</v>
      </c>
      <c r="F18" s="23"/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  <c r="T18" s="23"/>
      <c r="U18" s="23"/>
      <c r="V18" s="23">
        <v>0.5</v>
      </c>
      <c r="W18" s="23"/>
      <c r="X18" s="23"/>
      <c r="Y18" s="23"/>
      <c r="Z18" s="23"/>
      <c r="AA18" s="23"/>
      <c r="AB18" s="23">
        <v>0.7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>
        <v>0.42857142857142855</v>
      </c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>
        <v>1</v>
      </c>
      <c r="BO18" s="23"/>
      <c r="BP18" s="23"/>
      <c r="BQ18" s="23">
        <v>1</v>
      </c>
      <c r="BR18" s="23">
        <v>0.8333333333333334</v>
      </c>
      <c r="BS18" s="23"/>
      <c r="BT18" s="23"/>
      <c r="BU18" s="23"/>
      <c r="BV18" s="23"/>
      <c r="BW18" s="23"/>
      <c r="BX18" s="23"/>
      <c r="BY18" s="23"/>
      <c r="BZ18" s="23"/>
    </row>
    <row r="19" spans="2:78" ht="12.75">
      <c r="B19" s="17" t="s">
        <v>153</v>
      </c>
      <c r="C19" s="12">
        <f t="shared" si="0"/>
        <v>6</v>
      </c>
      <c r="D19" s="16" t="s">
        <v>66</v>
      </c>
      <c r="E19" s="22">
        <f aca="true" t="shared" si="1" ref="E19:E47">SUM(F19:BZ19)</f>
        <v>3.842945650840388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0.8181818181818182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>
        <v>0.3157894736842105</v>
      </c>
      <c r="AW19" s="23"/>
      <c r="AX19" s="23"/>
      <c r="AY19" s="23"/>
      <c r="AZ19" s="23"/>
      <c r="BA19" s="23"/>
      <c r="BB19" s="23"/>
      <c r="BC19" s="23"/>
      <c r="BD19" s="23"/>
      <c r="BE19" s="23">
        <v>0.6666666666666666</v>
      </c>
      <c r="BF19" s="23"/>
      <c r="BG19" s="23"/>
      <c r="BH19" s="23"/>
      <c r="BI19" s="23"/>
      <c r="BJ19" s="23"/>
      <c r="BK19" s="23">
        <v>0.75</v>
      </c>
      <c r="BL19" s="23"/>
      <c r="BM19" s="23">
        <v>0.6</v>
      </c>
      <c r="BN19" s="23"/>
      <c r="BO19" s="23">
        <v>0.6923076923076923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2:78" ht="12.75">
      <c r="B20" s="18" t="s">
        <v>223</v>
      </c>
      <c r="C20" s="12">
        <f t="shared" si="0"/>
        <v>6</v>
      </c>
      <c r="D20" s="16" t="s">
        <v>67</v>
      </c>
      <c r="E20" s="22">
        <f t="shared" si="1"/>
        <v>4.998412698412698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0.8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>
        <v>0.5238095238095238</v>
      </c>
      <c r="BD20" s="23"/>
      <c r="BE20" s="23"/>
      <c r="BF20" s="23"/>
      <c r="BG20" s="23"/>
      <c r="BH20" s="23">
        <v>1</v>
      </c>
      <c r="BI20" s="23"/>
      <c r="BJ20" s="23">
        <v>0.7857142857142857</v>
      </c>
      <c r="BK20" s="23">
        <v>0.8888888888888888</v>
      </c>
      <c r="BL20" s="23">
        <v>1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2:78" ht="12.75">
      <c r="B21" s="17" t="s">
        <v>240</v>
      </c>
      <c r="C21" s="12">
        <f t="shared" si="0"/>
        <v>5</v>
      </c>
      <c r="D21" s="16" t="s">
        <v>79</v>
      </c>
      <c r="E21" s="22">
        <f t="shared" si="1"/>
        <v>1.6365079365079362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>
        <v>0.38095238095238093</v>
      </c>
      <c r="BD21" s="23"/>
      <c r="BE21" s="23"/>
      <c r="BF21" s="23"/>
      <c r="BG21" s="23"/>
      <c r="BH21" s="23">
        <v>0.2</v>
      </c>
      <c r="BI21" s="23"/>
      <c r="BJ21" s="23"/>
      <c r="BK21" s="23">
        <v>0.3888888888888889</v>
      </c>
      <c r="BL21" s="23"/>
      <c r="BM21" s="23"/>
      <c r="BN21" s="23">
        <v>0.3333333333333333</v>
      </c>
      <c r="BO21" s="23"/>
      <c r="BP21" s="23"/>
      <c r="BQ21" s="23"/>
      <c r="BR21" s="23">
        <v>0.3333333333333333</v>
      </c>
      <c r="BS21" s="23"/>
      <c r="BT21" s="23"/>
      <c r="BU21" s="23"/>
      <c r="BV21" s="23"/>
      <c r="BW21" s="23"/>
      <c r="BX21" s="23"/>
      <c r="BY21" s="23"/>
      <c r="BZ21" s="23"/>
    </row>
    <row r="22" spans="1:78" ht="12.75">
      <c r="A22" s="5"/>
      <c r="B22" s="17" t="s">
        <v>47</v>
      </c>
      <c r="C22" s="12">
        <f t="shared" si="0"/>
        <v>5</v>
      </c>
      <c r="D22" s="16" t="s">
        <v>80</v>
      </c>
      <c r="E22" s="22">
        <f t="shared" si="1"/>
        <v>2.3495356037151707</v>
      </c>
      <c r="F22" s="23"/>
      <c r="G22" s="23"/>
      <c r="H22" s="23">
        <v>0.47058823529411764</v>
      </c>
      <c r="I22" s="23"/>
      <c r="J22" s="23"/>
      <c r="K22" s="23">
        <v>0.25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0.5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v>0.55</v>
      </c>
      <c r="AS22" s="23"/>
      <c r="AT22" s="23"/>
      <c r="AU22" s="23"/>
      <c r="AV22" s="23">
        <v>0.5789473684210527</v>
      </c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2:78" ht="12.75">
      <c r="B23" s="17" t="s">
        <v>28</v>
      </c>
      <c r="C23" s="12">
        <f t="shared" si="0"/>
        <v>5</v>
      </c>
      <c r="D23" s="16" t="s">
        <v>81</v>
      </c>
      <c r="E23" s="22">
        <f t="shared" si="1"/>
        <v>2.4801857585139317</v>
      </c>
      <c r="F23" s="23"/>
      <c r="G23" s="23"/>
      <c r="H23" s="23">
        <v>0.4117647058823529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0.75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>
        <v>0.75</v>
      </c>
      <c r="AS23" s="23"/>
      <c r="AT23" s="23">
        <v>0.2</v>
      </c>
      <c r="AU23" s="23"/>
      <c r="AV23" s="23">
        <v>0.3684210526315789</v>
      </c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2:78" ht="12.75">
      <c r="B24" s="17" t="s">
        <v>111</v>
      </c>
      <c r="C24" s="12">
        <f t="shared" si="0"/>
        <v>5</v>
      </c>
      <c r="D24" s="16" t="s">
        <v>82</v>
      </c>
      <c r="E24" s="22">
        <f t="shared" si="1"/>
        <v>4.455882352941177</v>
      </c>
      <c r="F24" s="23">
        <v>1</v>
      </c>
      <c r="G24" s="23"/>
      <c r="H24" s="23">
        <v>0.7058823529411765</v>
      </c>
      <c r="I24" s="23">
        <v>1</v>
      </c>
      <c r="J24" s="23"/>
      <c r="K24" s="23"/>
      <c r="L24" s="23"/>
      <c r="M24" s="23">
        <v>1</v>
      </c>
      <c r="N24" s="23"/>
      <c r="O24" s="23"/>
      <c r="P24" s="23"/>
      <c r="Q24" s="23">
        <v>0.75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2:78" ht="12.75">
      <c r="B25" s="17" t="s">
        <v>259</v>
      </c>
      <c r="C25" s="12">
        <f t="shared" si="0"/>
        <v>4</v>
      </c>
      <c r="D25" s="16" t="s">
        <v>89</v>
      </c>
      <c r="E25" s="22">
        <f t="shared" si="1"/>
        <v>1.148107448107448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0.2857142857142857</v>
      </c>
      <c r="BK25" s="23">
        <v>0.2777777777777778</v>
      </c>
      <c r="BL25" s="23"/>
      <c r="BM25" s="23">
        <v>0.2</v>
      </c>
      <c r="BN25" s="23"/>
      <c r="BO25" s="23">
        <v>0.38461538461538464</v>
      </c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2:78" ht="12.75">
      <c r="B26" s="17" t="s">
        <v>13</v>
      </c>
      <c r="C26" s="12">
        <f t="shared" si="0"/>
        <v>4</v>
      </c>
      <c r="D26" s="16" t="s">
        <v>90</v>
      </c>
      <c r="E26" s="22">
        <f t="shared" si="1"/>
        <v>2.369281045751634</v>
      </c>
      <c r="F26" s="23"/>
      <c r="G26" s="23"/>
      <c r="H26" s="23">
        <v>0.6470588235294118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0.5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>
        <v>0.7222222222222222</v>
      </c>
      <c r="BL26" s="23"/>
      <c r="BM26" s="23"/>
      <c r="BN26" s="23"/>
      <c r="BO26" s="23"/>
      <c r="BP26" s="23">
        <v>0.5</v>
      </c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2:78" ht="12.75">
      <c r="B27" s="17" t="s">
        <v>76</v>
      </c>
      <c r="C27" s="12">
        <f t="shared" si="0"/>
        <v>4</v>
      </c>
      <c r="D27" s="16" t="s">
        <v>93</v>
      </c>
      <c r="E27" s="22">
        <f t="shared" si="1"/>
        <v>2.6285714285714286</v>
      </c>
      <c r="F27" s="23"/>
      <c r="G27" s="23"/>
      <c r="H27" s="23"/>
      <c r="I27" s="23"/>
      <c r="J27" s="23"/>
      <c r="K27" s="23"/>
      <c r="L27" s="23"/>
      <c r="M27" s="23"/>
      <c r="N27" s="23"/>
      <c r="O27" s="23">
        <v>0.5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0.7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>
        <v>0.7619047619047619</v>
      </c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>
        <v>0.6666666666666666</v>
      </c>
      <c r="BS27" s="23"/>
      <c r="BT27" s="23"/>
      <c r="BU27" s="23"/>
      <c r="BV27" s="23"/>
      <c r="BW27" s="23"/>
      <c r="BX27" s="23"/>
      <c r="BY27" s="23"/>
      <c r="BZ27" s="23"/>
    </row>
    <row r="28" spans="1:78" ht="12.75">
      <c r="A28" s="5"/>
      <c r="B28" s="17" t="s">
        <v>55</v>
      </c>
      <c r="C28" s="12">
        <f t="shared" si="0"/>
        <v>3</v>
      </c>
      <c r="D28" s="16" t="s">
        <v>131</v>
      </c>
      <c r="E28" s="22">
        <f t="shared" si="1"/>
        <v>1.484967320261438</v>
      </c>
      <c r="F28" s="23"/>
      <c r="G28" s="23"/>
      <c r="H28" s="23">
        <v>0.5294117647058824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0.4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>
        <v>0.5555555555555556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2:78" ht="12.75">
      <c r="B29" s="18" t="s">
        <v>138</v>
      </c>
      <c r="C29" s="12">
        <f t="shared" si="0"/>
        <v>3</v>
      </c>
      <c r="D29" s="16" t="s">
        <v>132</v>
      </c>
      <c r="E29" s="22">
        <f t="shared" si="1"/>
        <v>1.6988058381247235</v>
      </c>
      <c r="F29" s="23"/>
      <c r="G29" s="23"/>
      <c r="H29" s="23">
        <v>0.35294117647058826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>
        <v>0.631578947368421</v>
      </c>
      <c r="AW29" s="23"/>
      <c r="AX29" s="23"/>
      <c r="AY29" s="23"/>
      <c r="AZ29" s="23"/>
      <c r="BA29" s="23"/>
      <c r="BB29" s="23"/>
      <c r="BC29" s="23">
        <v>0.7142857142857143</v>
      </c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ht="12.75">
      <c r="A30" s="5"/>
      <c r="B30" s="17" t="s">
        <v>179</v>
      </c>
      <c r="C30" s="12">
        <f t="shared" si="0"/>
        <v>3</v>
      </c>
      <c r="D30" s="16" t="s">
        <v>139</v>
      </c>
      <c r="E30" s="22">
        <f t="shared" si="1"/>
        <v>1.757408226448474</v>
      </c>
      <c r="F30" s="23"/>
      <c r="G30" s="23"/>
      <c r="H30" s="23">
        <v>0.5882352941176471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>
        <v>0.5263157894736842</v>
      </c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>
        <v>0.6428571428571429</v>
      </c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2:78" ht="12.75">
      <c r="B31" s="17" t="s">
        <v>120</v>
      </c>
      <c r="C31" s="12">
        <f t="shared" si="0"/>
        <v>3</v>
      </c>
      <c r="D31" s="16" t="s">
        <v>140</v>
      </c>
      <c r="E31" s="22">
        <f t="shared" si="1"/>
        <v>1.9090909090909092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0.9090909090909091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>
        <v>0.5</v>
      </c>
      <c r="AJ31" s="23"/>
      <c r="AK31" s="23"/>
      <c r="AL31" s="23"/>
      <c r="AM31" s="23"/>
      <c r="AN31" s="23"/>
      <c r="AO31" s="23"/>
      <c r="AP31" s="23"/>
      <c r="AQ31" s="23"/>
      <c r="AR31" s="23">
        <v>0.5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2:78" ht="12.75">
      <c r="B32" s="17" t="s">
        <v>15</v>
      </c>
      <c r="C32" s="12">
        <f t="shared" si="0"/>
        <v>3</v>
      </c>
      <c r="D32" s="16" t="s">
        <v>141</v>
      </c>
      <c r="E32" s="22">
        <f t="shared" si="1"/>
        <v>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0.5</v>
      </c>
      <c r="AB32" s="23"/>
      <c r="AC32" s="23">
        <v>0.5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2:78" ht="12.75">
      <c r="B33" s="18" t="s">
        <v>220</v>
      </c>
      <c r="C33" s="12">
        <f t="shared" si="0"/>
        <v>3</v>
      </c>
      <c r="D33" s="16" t="s">
        <v>155</v>
      </c>
      <c r="E33" s="22">
        <f t="shared" si="1"/>
        <v>2.35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>
        <v>0.5</v>
      </c>
      <c r="AR33" s="23">
        <v>0.85</v>
      </c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>
        <v>1</v>
      </c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2:78" ht="12.75">
      <c r="B34" s="17" t="s">
        <v>256</v>
      </c>
      <c r="C34" s="12">
        <f t="shared" si="0"/>
        <v>3</v>
      </c>
      <c r="D34" s="16" t="s">
        <v>156</v>
      </c>
      <c r="E34" s="22">
        <f t="shared" si="1"/>
        <v>2.6015873015873012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>
        <v>0.8</v>
      </c>
      <c r="BI34" s="23"/>
      <c r="BJ34" s="23">
        <v>0.8571428571428571</v>
      </c>
      <c r="BK34" s="23">
        <v>0.9444444444444444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2:78" ht="12.75">
      <c r="B35" s="17" t="s">
        <v>12</v>
      </c>
      <c r="C35" s="12">
        <f t="shared" si="0"/>
        <v>2</v>
      </c>
      <c r="D35" s="16" t="s">
        <v>229</v>
      </c>
      <c r="E35" s="22">
        <f t="shared" si="1"/>
        <v>0.5639097744360901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>
        <v>0.42105263157894735</v>
      </c>
      <c r="AW35" s="23"/>
      <c r="AX35" s="23"/>
      <c r="AY35" s="23"/>
      <c r="AZ35" s="23"/>
      <c r="BA35" s="23"/>
      <c r="BB35" s="23"/>
      <c r="BC35" s="23">
        <v>0.14285714285714285</v>
      </c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2:78" ht="12.75">
      <c r="B36" s="18" t="s">
        <v>125</v>
      </c>
      <c r="C36" s="12">
        <f t="shared" si="0"/>
        <v>2</v>
      </c>
      <c r="D36" s="16" t="s">
        <v>236</v>
      </c>
      <c r="E36" s="22">
        <f t="shared" si="1"/>
        <v>1.1394736842105262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>
        <v>0.35</v>
      </c>
      <c r="AS36" s="23"/>
      <c r="AT36" s="23"/>
      <c r="AU36" s="23"/>
      <c r="AV36" s="23">
        <v>0.7894736842105263</v>
      </c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2:78" ht="12.75">
      <c r="B37" s="18" t="s">
        <v>226</v>
      </c>
      <c r="C37" s="12">
        <f t="shared" si="0"/>
        <v>1</v>
      </c>
      <c r="D37" s="16" t="s">
        <v>247</v>
      </c>
      <c r="E37" s="22">
        <f t="shared" si="1"/>
        <v>0.4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>
        <v>0.4</v>
      </c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2:78" ht="12.75">
      <c r="B38" s="17" t="s">
        <v>92</v>
      </c>
      <c r="C38" s="12">
        <f t="shared" si="0"/>
        <v>1</v>
      </c>
      <c r="D38" s="16" t="s">
        <v>248</v>
      </c>
      <c r="E38" s="22">
        <f t="shared" si="1"/>
        <v>0.46153846153846156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>
        <v>0.46153846153846156</v>
      </c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2:78" ht="12.75">
      <c r="B39" s="17" t="s">
        <v>241</v>
      </c>
      <c r="C39" s="12">
        <f t="shared" si="0"/>
        <v>1</v>
      </c>
      <c r="D39" s="16" t="s">
        <v>249</v>
      </c>
      <c r="E39" s="22">
        <f t="shared" si="1"/>
        <v>0.6190476190476191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>
        <v>0.6190476190476191</v>
      </c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2:78" ht="12.75">
      <c r="B40" s="17" t="s">
        <v>242</v>
      </c>
      <c r="C40" s="12">
        <f t="shared" si="0"/>
        <v>1</v>
      </c>
      <c r="D40" s="16" t="s">
        <v>250</v>
      </c>
      <c r="E40" s="22">
        <f t="shared" si="1"/>
        <v>0.6666666666666666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>
        <v>0.6666666666666666</v>
      </c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2:78" ht="12.75">
      <c r="B41" s="17" t="s">
        <v>268</v>
      </c>
      <c r="C41" s="12">
        <f t="shared" si="0"/>
        <v>1</v>
      </c>
      <c r="D41" s="16" t="s">
        <v>251</v>
      </c>
      <c r="E41" s="22">
        <f t="shared" si="1"/>
        <v>0.6666666666666666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>
        <v>0.6666666666666666</v>
      </c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2:78" ht="12.75">
      <c r="B42" s="17" t="s">
        <v>243</v>
      </c>
      <c r="C42" s="12">
        <f t="shared" si="0"/>
        <v>1</v>
      </c>
      <c r="D42" s="16" t="s">
        <v>262</v>
      </c>
      <c r="E42" s="22">
        <f t="shared" si="1"/>
        <v>0.8571428571428571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>
        <v>0.8571428571428571</v>
      </c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</row>
    <row r="43" spans="2:78" ht="12.75">
      <c r="B43" s="18" t="s">
        <v>78</v>
      </c>
      <c r="C43" s="12">
        <f t="shared" si="0"/>
        <v>1</v>
      </c>
      <c r="D43" s="16" t="s">
        <v>263</v>
      </c>
      <c r="E43" s="22">
        <f t="shared" si="1"/>
        <v>0.8947368421052632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>
        <v>0.8947368421052632</v>
      </c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2:78" ht="12.75">
      <c r="B44" s="17" t="s">
        <v>244</v>
      </c>
      <c r="C44" s="12">
        <f t="shared" si="0"/>
        <v>1</v>
      </c>
      <c r="D44" s="16" t="s">
        <v>264</v>
      </c>
      <c r="E44" s="22">
        <f t="shared" si="1"/>
        <v>0.9047619047619048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>
        <v>0.9047619047619048</v>
      </c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2:78" ht="12.75">
      <c r="B45" s="17" t="s">
        <v>64</v>
      </c>
      <c r="C45" s="12">
        <f t="shared" si="0"/>
        <v>1</v>
      </c>
      <c r="D45" s="16" t="s">
        <v>271</v>
      </c>
      <c r="E45" s="22">
        <f t="shared" si="1"/>
        <v>1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>
        <v>1</v>
      </c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2:78" ht="12.75">
      <c r="B46" s="17" t="s">
        <v>253</v>
      </c>
      <c r="C46" s="12">
        <f t="shared" si="0"/>
        <v>1</v>
      </c>
      <c r="D46" s="16" t="s">
        <v>272</v>
      </c>
      <c r="E46" s="22">
        <f t="shared" si="1"/>
        <v>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>
        <v>1</v>
      </c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</row>
    <row r="47" spans="2:78" ht="12.75">
      <c r="B47" s="17" t="s">
        <v>275</v>
      </c>
      <c r="C47" s="12">
        <f t="shared" si="0"/>
        <v>1</v>
      </c>
      <c r="D47" s="16" t="s">
        <v>276</v>
      </c>
      <c r="E47" s="22">
        <f t="shared" si="1"/>
        <v>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>
        <v>1</v>
      </c>
      <c r="BS47" s="23"/>
      <c r="BT47" s="23"/>
      <c r="BU47" s="23"/>
      <c r="BV47" s="23"/>
      <c r="BW47" s="23"/>
      <c r="BX47" s="23"/>
      <c r="BY47" s="23"/>
      <c r="BZ47" s="23"/>
    </row>
    <row r="48" spans="2:78" ht="12.75">
      <c r="B48" s="18"/>
      <c r="C48" s="12"/>
      <c r="D48" s="16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</row>
    <row r="49" spans="2:78" ht="12.75">
      <c r="B49" s="4"/>
      <c r="C49" s="12"/>
      <c r="D49" s="16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</row>
    <row r="50" ht="12.75">
      <c r="C50" s="13"/>
    </row>
    <row r="51" spans="3:4" ht="12.75">
      <c r="C51" s="15"/>
      <c r="D51" s="13"/>
    </row>
    <row r="52" ht="12.75">
      <c r="D52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60" ht="45" customHeight="1" thickTop="1">
      <c r="B1" s="33" t="s">
        <v>100</v>
      </c>
      <c r="C1" s="35" t="s">
        <v>1</v>
      </c>
      <c r="D1" s="37" t="s">
        <v>0</v>
      </c>
      <c r="E1" s="6" t="s">
        <v>101</v>
      </c>
      <c r="F1" s="6" t="s">
        <v>102</v>
      </c>
      <c r="G1" s="6" t="s">
        <v>103</v>
      </c>
      <c r="H1" s="6" t="s">
        <v>104</v>
      </c>
      <c r="I1" s="6" t="s">
        <v>105</v>
      </c>
      <c r="J1" s="21" t="s">
        <v>107</v>
      </c>
      <c r="K1" s="6" t="s">
        <v>108</v>
      </c>
      <c r="L1" s="6" t="s">
        <v>110</v>
      </c>
      <c r="M1" s="6" t="s">
        <v>112</v>
      </c>
      <c r="N1" s="6" t="s">
        <v>113</v>
      </c>
      <c r="O1" s="19" t="s">
        <v>114</v>
      </c>
      <c r="P1" s="6" t="s">
        <v>115</v>
      </c>
      <c r="Q1" s="6" t="s">
        <v>116</v>
      </c>
      <c r="R1" s="20" t="s">
        <v>117</v>
      </c>
      <c r="S1" s="6" t="s">
        <v>119</v>
      </c>
      <c r="T1" s="19" t="s">
        <v>121</v>
      </c>
      <c r="U1" s="20" t="s">
        <v>122</v>
      </c>
      <c r="V1" s="20" t="s">
        <v>123</v>
      </c>
      <c r="W1" s="6" t="s">
        <v>124</v>
      </c>
      <c r="X1" s="19" t="s">
        <v>130</v>
      </c>
      <c r="Y1" s="6" t="s">
        <v>133</v>
      </c>
      <c r="Z1" s="6" t="s">
        <v>134</v>
      </c>
      <c r="AA1" s="19" t="s">
        <v>135</v>
      </c>
      <c r="AB1" s="6" t="s">
        <v>136</v>
      </c>
      <c r="AC1" s="6" t="s">
        <v>142</v>
      </c>
      <c r="AD1" s="21" t="s">
        <v>143</v>
      </c>
      <c r="AE1" s="21" t="s">
        <v>144</v>
      </c>
      <c r="AF1" s="6" t="s">
        <v>145</v>
      </c>
      <c r="AG1" s="21" t="s">
        <v>146</v>
      </c>
      <c r="AH1" s="6" t="s">
        <v>147</v>
      </c>
      <c r="AI1" s="6" t="s">
        <v>148</v>
      </c>
      <c r="AJ1" s="21" t="s">
        <v>149</v>
      </c>
      <c r="AK1" s="6" t="s">
        <v>150</v>
      </c>
      <c r="AL1" s="19" t="s">
        <v>151</v>
      </c>
      <c r="AM1" s="21" t="s">
        <v>154</v>
      </c>
      <c r="AN1" s="6" t="s">
        <v>157</v>
      </c>
      <c r="AO1" s="19" t="s">
        <v>158</v>
      </c>
      <c r="AP1" s="6" t="s">
        <v>159</v>
      </c>
      <c r="AQ1" s="21" t="s">
        <v>160</v>
      </c>
      <c r="AR1" s="6" t="s">
        <v>161</v>
      </c>
      <c r="AS1" s="6" t="s">
        <v>162</v>
      </c>
      <c r="AT1" s="20" t="s">
        <v>163</v>
      </c>
      <c r="AU1" s="6" t="s">
        <v>164</v>
      </c>
      <c r="AV1" s="6" t="s">
        <v>165</v>
      </c>
      <c r="AW1" s="19" t="s">
        <v>166</v>
      </c>
      <c r="AX1" s="20" t="s">
        <v>167</v>
      </c>
      <c r="AY1" s="20" t="s">
        <v>168</v>
      </c>
      <c r="AZ1" s="6" t="s">
        <v>169</v>
      </c>
      <c r="BA1" s="19" t="s">
        <v>170</v>
      </c>
      <c r="BB1" s="6" t="s">
        <v>171</v>
      </c>
      <c r="BC1" s="20" t="s">
        <v>172</v>
      </c>
      <c r="BD1" s="19"/>
      <c r="BE1" s="19"/>
      <c r="BF1" s="19"/>
      <c r="BG1" s="19"/>
      <c r="BH1" s="6"/>
    </row>
    <row r="2" spans="2:60" s="9" customFormat="1" ht="12.75" customHeight="1">
      <c r="B2" s="34"/>
      <c r="C2" s="36"/>
      <c r="D2" s="38"/>
      <c r="E2" s="8">
        <v>42379</v>
      </c>
      <c r="F2" s="8">
        <v>42385</v>
      </c>
      <c r="G2" s="8">
        <v>42400</v>
      </c>
      <c r="H2" s="8">
        <v>42407</v>
      </c>
      <c r="I2" s="8">
        <v>42414</v>
      </c>
      <c r="J2" s="8">
        <v>42421</v>
      </c>
      <c r="K2" s="8">
        <v>42428</v>
      </c>
      <c r="L2" s="8">
        <v>42435</v>
      </c>
      <c r="M2" s="8">
        <v>42442</v>
      </c>
      <c r="N2" s="8">
        <v>42442</v>
      </c>
      <c r="O2" s="8">
        <v>42463</v>
      </c>
      <c r="P2" s="8">
        <v>42469</v>
      </c>
      <c r="Q2" s="8">
        <v>42470</v>
      </c>
      <c r="R2" s="8">
        <v>42477</v>
      </c>
      <c r="S2" s="8">
        <v>42484</v>
      </c>
      <c r="T2" s="8">
        <v>42484</v>
      </c>
      <c r="U2" s="8">
        <v>42492</v>
      </c>
      <c r="V2" s="8">
        <v>42504</v>
      </c>
      <c r="W2" s="8">
        <v>42511</v>
      </c>
      <c r="X2" s="8">
        <v>42512</v>
      </c>
      <c r="Y2" s="8">
        <v>42518</v>
      </c>
      <c r="Z2" s="8">
        <v>42519</v>
      </c>
      <c r="AA2" s="8">
        <v>42533</v>
      </c>
      <c r="AB2" s="8">
        <v>42532</v>
      </c>
      <c r="AC2" s="8">
        <v>42533</v>
      </c>
      <c r="AD2" s="8">
        <v>42602</v>
      </c>
      <c r="AE2" s="8">
        <v>42602</v>
      </c>
      <c r="AF2" s="8">
        <v>42616</v>
      </c>
      <c r="AG2" s="8">
        <v>42617</v>
      </c>
      <c r="AH2" s="8">
        <v>42630</v>
      </c>
      <c r="AI2" s="8">
        <v>42630</v>
      </c>
      <c r="AJ2" s="8">
        <v>42630</v>
      </c>
      <c r="AK2" s="8">
        <v>42630</v>
      </c>
      <c r="AL2" s="8">
        <v>42631</v>
      </c>
      <c r="AM2" s="8">
        <v>42638</v>
      </c>
      <c r="AN2" s="8">
        <v>42645</v>
      </c>
      <c r="AO2" s="8">
        <v>42652</v>
      </c>
      <c r="AP2" s="8">
        <v>42655</v>
      </c>
      <c r="AQ2" s="8">
        <v>42659</v>
      </c>
      <c r="AR2" s="8">
        <v>42666</v>
      </c>
      <c r="AS2" s="8">
        <v>42673</v>
      </c>
      <c r="AT2" s="8">
        <v>42680</v>
      </c>
      <c r="AU2" s="8">
        <v>42694</v>
      </c>
      <c r="AV2" s="8">
        <v>42694</v>
      </c>
      <c r="AW2" s="8">
        <v>42701</v>
      </c>
      <c r="AX2" s="8">
        <v>42708</v>
      </c>
      <c r="AY2" s="8">
        <v>42712</v>
      </c>
      <c r="AZ2" s="8">
        <v>42715</v>
      </c>
      <c r="BA2" s="8">
        <v>42722</v>
      </c>
      <c r="BB2" s="8">
        <v>42722</v>
      </c>
      <c r="BC2" s="8">
        <v>42728</v>
      </c>
      <c r="BD2" s="8"/>
      <c r="BE2" s="8"/>
      <c r="BF2" s="8"/>
      <c r="BG2" s="8"/>
      <c r="BH2" s="8"/>
    </row>
    <row r="3" spans="1:60" ht="12.75">
      <c r="A3" s="5"/>
      <c r="B3" s="11" t="s">
        <v>11</v>
      </c>
      <c r="C3" s="2">
        <f aca="true" t="shared" si="0" ref="C3:C36">COUNTA(E3:BH3)</f>
        <v>14</v>
      </c>
      <c r="D3" s="2">
        <f aca="true" t="shared" si="1" ref="D3:D36">SUM(E3:BH3)</f>
        <v>357330</v>
      </c>
      <c r="E3" s="2">
        <v>25700</v>
      </c>
      <c r="F3" s="2">
        <v>9500</v>
      </c>
      <c r="G3" s="2">
        <v>21097</v>
      </c>
      <c r="H3" s="2">
        <v>21097</v>
      </c>
      <c r="I3" s="2"/>
      <c r="J3" s="2"/>
      <c r="K3" s="2"/>
      <c r="L3" s="2"/>
      <c r="M3" s="2"/>
      <c r="N3" s="2"/>
      <c r="O3" s="2"/>
      <c r="P3" s="2">
        <v>44000</v>
      </c>
      <c r="Q3" s="2"/>
      <c r="R3" s="2"/>
      <c r="S3" s="2"/>
      <c r="T3" s="2">
        <v>27200</v>
      </c>
      <c r="U3" s="2"/>
      <c r="V3" s="2">
        <v>101000</v>
      </c>
      <c r="W3" s="2"/>
      <c r="X3" s="2"/>
      <c r="Y3" s="2"/>
      <c r="Z3" s="2"/>
      <c r="AA3" s="2"/>
      <c r="AB3" s="2"/>
      <c r="AC3" s="2"/>
      <c r="AD3" s="2">
        <v>12800</v>
      </c>
      <c r="AE3" s="2"/>
      <c r="AF3" s="2"/>
      <c r="AG3" s="2"/>
      <c r="AH3" s="2"/>
      <c r="AI3" s="2"/>
      <c r="AJ3" s="2"/>
      <c r="AK3" s="2"/>
      <c r="AL3" s="2">
        <v>11145</v>
      </c>
      <c r="AM3" s="2"/>
      <c r="AN3" s="2">
        <v>21097</v>
      </c>
      <c r="AO3" s="2"/>
      <c r="AP3" s="2"/>
      <c r="AQ3" s="2">
        <v>21097</v>
      </c>
      <c r="AR3" s="2"/>
      <c r="AS3" s="2">
        <v>10000</v>
      </c>
      <c r="AT3" s="2">
        <v>10500</v>
      </c>
      <c r="AU3" s="2"/>
      <c r="AV3" s="2"/>
      <c r="AW3" s="2">
        <v>21097</v>
      </c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2.75">
      <c r="A4" s="5"/>
      <c r="B4" s="11" t="s">
        <v>15</v>
      </c>
      <c r="C4" s="2">
        <f t="shared" si="0"/>
        <v>10</v>
      </c>
      <c r="D4" s="2">
        <f t="shared" si="1"/>
        <v>317185</v>
      </c>
      <c r="E4" s="2"/>
      <c r="F4" s="2">
        <v>9500</v>
      </c>
      <c r="G4" s="2">
        <v>21097</v>
      </c>
      <c r="H4" s="2">
        <v>21097</v>
      </c>
      <c r="I4" s="2"/>
      <c r="J4" s="2"/>
      <c r="K4" s="2"/>
      <c r="L4" s="2">
        <v>21097</v>
      </c>
      <c r="M4" s="2"/>
      <c r="N4" s="2"/>
      <c r="O4" s="2"/>
      <c r="P4" s="2">
        <v>44000</v>
      </c>
      <c r="Q4" s="2"/>
      <c r="R4" s="2"/>
      <c r="S4" s="2"/>
      <c r="T4" s="2">
        <v>27200</v>
      </c>
      <c r="U4" s="2"/>
      <c r="V4" s="2">
        <v>101000</v>
      </c>
      <c r="W4" s="2"/>
      <c r="X4" s="2"/>
      <c r="Y4" s="2"/>
      <c r="Z4" s="2"/>
      <c r="AA4" s="2"/>
      <c r="AB4" s="2"/>
      <c r="AC4" s="2"/>
      <c r="AD4" s="2"/>
      <c r="AE4" s="2"/>
      <c r="AF4" s="2">
        <v>30000</v>
      </c>
      <c r="AG4" s="2"/>
      <c r="AH4" s="2"/>
      <c r="AI4" s="2">
        <v>21097</v>
      </c>
      <c r="AJ4" s="2"/>
      <c r="AK4" s="2"/>
      <c r="AL4" s="2"/>
      <c r="AM4" s="2"/>
      <c r="AN4" s="2"/>
      <c r="AO4" s="2">
        <v>21097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2.75">
      <c r="A5" s="5"/>
      <c r="B5" s="10" t="s">
        <v>37</v>
      </c>
      <c r="C5" s="2">
        <f t="shared" si="0"/>
        <v>13</v>
      </c>
      <c r="D5" s="2">
        <f t="shared" si="1"/>
        <v>280688</v>
      </c>
      <c r="E5" s="2"/>
      <c r="F5" s="2">
        <v>9500</v>
      </c>
      <c r="G5" s="2">
        <v>21097</v>
      </c>
      <c r="H5" s="2"/>
      <c r="I5" s="2"/>
      <c r="J5" s="2"/>
      <c r="K5" s="2"/>
      <c r="L5" s="2">
        <v>21097</v>
      </c>
      <c r="M5" s="2"/>
      <c r="N5" s="2"/>
      <c r="O5" s="2">
        <v>9100</v>
      </c>
      <c r="P5" s="2"/>
      <c r="Q5" s="2"/>
      <c r="R5" s="2"/>
      <c r="S5" s="2"/>
      <c r="T5" s="2">
        <v>27200</v>
      </c>
      <c r="U5" s="2"/>
      <c r="V5" s="2">
        <v>101000</v>
      </c>
      <c r="W5" s="2"/>
      <c r="X5" s="2"/>
      <c r="Y5" s="2"/>
      <c r="Z5" s="2"/>
      <c r="AA5" s="2"/>
      <c r="AB5" s="2">
        <v>10000</v>
      </c>
      <c r="AC5" s="2"/>
      <c r="AD5" s="2"/>
      <c r="AE5" s="2"/>
      <c r="AF5" s="2"/>
      <c r="AG5" s="2">
        <v>8000</v>
      </c>
      <c r="AH5" s="2"/>
      <c r="AI5" s="2"/>
      <c r="AJ5" s="2"/>
      <c r="AK5" s="2"/>
      <c r="AL5" s="2"/>
      <c r="AM5" s="2"/>
      <c r="AN5" s="2"/>
      <c r="AO5" s="2"/>
      <c r="AP5" s="2"/>
      <c r="AQ5" s="2">
        <v>21097</v>
      </c>
      <c r="AR5" s="2"/>
      <c r="AS5" s="2">
        <v>10000</v>
      </c>
      <c r="AT5" s="2">
        <v>10500</v>
      </c>
      <c r="AU5" s="2">
        <v>11000</v>
      </c>
      <c r="AV5" s="2"/>
      <c r="AW5" s="2">
        <v>21097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>
      <c r="A6" s="5"/>
      <c r="B6" s="11" t="s">
        <v>111</v>
      </c>
      <c r="C6" s="2">
        <f t="shared" si="0"/>
        <v>10</v>
      </c>
      <c r="D6" s="2">
        <f t="shared" si="1"/>
        <v>243636</v>
      </c>
      <c r="E6" s="2"/>
      <c r="F6" s="2">
        <v>9500</v>
      </c>
      <c r="G6" s="2"/>
      <c r="H6" s="2"/>
      <c r="I6" s="2"/>
      <c r="J6" s="2"/>
      <c r="K6" s="2"/>
      <c r="L6" s="2">
        <v>21097</v>
      </c>
      <c r="M6" s="2"/>
      <c r="N6" s="2"/>
      <c r="O6" s="2"/>
      <c r="P6" s="2"/>
      <c r="Q6" s="2"/>
      <c r="R6" s="2"/>
      <c r="S6" s="2"/>
      <c r="T6" s="2">
        <v>27200</v>
      </c>
      <c r="U6" s="2"/>
      <c r="V6" s="2">
        <v>101000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v>11145</v>
      </c>
      <c r="AM6" s="2"/>
      <c r="AN6" s="2"/>
      <c r="AO6" s="2"/>
      <c r="AP6" s="2"/>
      <c r="AQ6" s="2">
        <v>21097</v>
      </c>
      <c r="AR6" s="2"/>
      <c r="AS6" s="2">
        <v>10000</v>
      </c>
      <c r="AT6" s="2">
        <v>10500</v>
      </c>
      <c r="AU6" s="2">
        <v>11000</v>
      </c>
      <c r="AV6" s="2"/>
      <c r="AW6" s="2">
        <v>21097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>
      <c r="A7" s="5"/>
      <c r="B7" s="11" t="s">
        <v>106</v>
      </c>
      <c r="C7" s="2">
        <f>COUNTA(E7:BH7)</f>
        <v>16</v>
      </c>
      <c r="D7" s="2">
        <f>SUM(E7:BH7)</f>
        <v>169842</v>
      </c>
      <c r="E7" s="2"/>
      <c r="F7" s="2"/>
      <c r="G7" s="2"/>
      <c r="H7" s="2"/>
      <c r="I7" s="2">
        <v>13000</v>
      </c>
      <c r="J7" s="2"/>
      <c r="K7" s="2"/>
      <c r="L7" s="2">
        <v>21097</v>
      </c>
      <c r="M7" s="2"/>
      <c r="N7" s="2"/>
      <c r="O7" s="2"/>
      <c r="P7" s="2"/>
      <c r="Q7" s="2"/>
      <c r="R7" s="2">
        <v>8400</v>
      </c>
      <c r="S7" s="2"/>
      <c r="T7" s="2"/>
      <c r="U7" s="2"/>
      <c r="V7" s="2"/>
      <c r="W7" s="2">
        <v>5500</v>
      </c>
      <c r="X7" s="2">
        <v>10000</v>
      </c>
      <c r="Y7" s="2">
        <v>10548</v>
      </c>
      <c r="Z7" s="2">
        <v>6700</v>
      </c>
      <c r="AA7" s="2"/>
      <c r="AB7" s="2"/>
      <c r="AC7" s="2"/>
      <c r="AD7" s="2">
        <v>12800</v>
      </c>
      <c r="AE7" s="2"/>
      <c r="AF7" s="2"/>
      <c r="AG7" s="2">
        <v>8000</v>
      </c>
      <c r="AH7" s="2"/>
      <c r="AI7" s="2"/>
      <c r="AJ7" s="2"/>
      <c r="AK7" s="2"/>
      <c r="AL7" s="2"/>
      <c r="AM7" s="2">
        <v>5000</v>
      </c>
      <c r="AN7" s="2"/>
      <c r="AO7" s="2"/>
      <c r="AP7" s="2"/>
      <c r="AQ7" s="2"/>
      <c r="AR7" s="2">
        <v>10000</v>
      </c>
      <c r="AS7" s="2">
        <v>10000</v>
      </c>
      <c r="AT7" s="2">
        <v>10500</v>
      </c>
      <c r="AU7" s="2"/>
      <c r="AV7" s="2"/>
      <c r="AW7" s="2">
        <v>21097</v>
      </c>
      <c r="AX7" s="2">
        <v>7200</v>
      </c>
      <c r="AY7" s="2">
        <v>10000</v>
      </c>
      <c r="AZ7" s="2"/>
      <c r="BA7" s="2"/>
      <c r="BB7" s="2"/>
      <c r="BC7" s="2"/>
      <c r="BD7" s="2"/>
      <c r="BE7" s="2"/>
      <c r="BF7" s="2"/>
      <c r="BG7" s="2"/>
      <c r="BH7" s="2"/>
    </row>
    <row r="8" spans="1:60" ht="12.75">
      <c r="A8" s="5"/>
      <c r="B8" s="17" t="s">
        <v>24</v>
      </c>
      <c r="C8" s="2">
        <f t="shared" si="0"/>
        <v>11</v>
      </c>
      <c r="D8" s="2">
        <f t="shared" si="1"/>
        <v>163462</v>
      </c>
      <c r="E8" s="2"/>
      <c r="F8" s="2">
        <v>9500</v>
      </c>
      <c r="G8" s="2"/>
      <c r="H8" s="2">
        <v>21097</v>
      </c>
      <c r="I8" s="2"/>
      <c r="J8" s="2"/>
      <c r="K8" s="2"/>
      <c r="L8" s="2">
        <v>21097</v>
      </c>
      <c r="M8" s="2"/>
      <c r="N8" s="2"/>
      <c r="O8" s="2"/>
      <c r="P8" s="2"/>
      <c r="Q8" s="2">
        <v>21097</v>
      </c>
      <c r="R8" s="2"/>
      <c r="S8" s="2"/>
      <c r="T8" s="2"/>
      <c r="U8" s="2"/>
      <c r="V8" s="2"/>
      <c r="W8" s="2"/>
      <c r="X8" s="2"/>
      <c r="Y8" s="2">
        <v>5274</v>
      </c>
      <c r="Z8" s="2"/>
      <c r="AA8" s="2"/>
      <c r="AB8" s="2">
        <v>10000</v>
      </c>
      <c r="AC8" s="2"/>
      <c r="AD8" s="2">
        <v>12800</v>
      </c>
      <c r="AE8" s="2"/>
      <c r="AF8" s="2"/>
      <c r="AG8" s="2"/>
      <c r="AH8" s="2"/>
      <c r="AI8" s="2"/>
      <c r="AJ8" s="2">
        <v>21000</v>
      </c>
      <c r="AK8" s="2"/>
      <c r="AL8" s="2"/>
      <c r="AM8" s="2"/>
      <c r="AN8" s="2"/>
      <c r="AO8" s="2"/>
      <c r="AP8" s="2"/>
      <c r="AQ8" s="2">
        <v>21097</v>
      </c>
      <c r="AR8" s="2"/>
      <c r="AS8" s="2"/>
      <c r="AT8" s="2">
        <v>10500</v>
      </c>
      <c r="AU8" s="2"/>
      <c r="AV8" s="2">
        <v>10000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2.75">
      <c r="A9" s="5"/>
      <c r="B9" s="17" t="s">
        <v>6</v>
      </c>
      <c r="C9" s="2">
        <f t="shared" si="0"/>
        <v>9</v>
      </c>
      <c r="D9" s="2">
        <f t="shared" si="1"/>
        <v>128236</v>
      </c>
      <c r="E9" s="2"/>
      <c r="F9" s="2">
        <v>9500</v>
      </c>
      <c r="G9" s="2"/>
      <c r="H9" s="2"/>
      <c r="I9" s="2"/>
      <c r="J9" s="2"/>
      <c r="K9" s="2"/>
      <c r="L9" s="2">
        <v>21097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12800</v>
      </c>
      <c r="AE9" s="2"/>
      <c r="AF9" s="2"/>
      <c r="AG9" s="2"/>
      <c r="AH9" s="2"/>
      <c r="AI9" s="2"/>
      <c r="AJ9" s="2"/>
      <c r="AK9" s="2"/>
      <c r="AL9" s="2">
        <v>11145</v>
      </c>
      <c r="AM9" s="2"/>
      <c r="AN9" s="2"/>
      <c r="AO9" s="2"/>
      <c r="AP9" s="2"/>
      <c r="AQ9" s="2">
        <v>21097</v>
      </c>
      <c r="AR9" s="2"/>
      <c r="AS9" s="2">
        <v>10000</v>
      </c>
      <c r="AT9" s="2">
        <v>10500</v>
      </c>
      <c r="AU9" s="2">
        <v>11000</v>
      </c>
      <c r="AV9" s="2"/>
      <c r="AW9" s="2">
        <v>21097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2.75">
      <c r="A10" s="5"/>
      <c r="B10" s="17" t="s">
        <v>47</v>
      </c>
      <c r="C10" s="2">
        <f t="shared" si="0"/>
        <v>12</v>
      </c>
      <c r="D10" s="2">
        <f t="shared" si="1"/>
        <v>127044</v>
      </c>
      <c r="E10" s="2"/>
      <c r="F10" s="2">
        <v>9500</v>
      </c>
      <c r="G10" s="2"/>
      <c r="H10" s="2"/>
      <c r="I10" s="2"/>
      <c r="J10" s="2"/>
      <c r="K10" s="2"/>
      <c r="L10" s="2">
        <v>21097</v>
      </c>
      <c r="M10" s="2">
        <v>5000</v>
      </c>
      <c r="N10" s="2"/>
      <c r="O10" s="2">
        <v>9100</v>
      </c>
      <c r="P10" s="2"/>
      <c r="Q10" s="2"/>
      <c r="R10" s="2"/>
      <c r="S10" s="2"/>
      <c r="T10" s="2"/>
      <c r="U10" s="2"/>
      <c r="V10" s="2"/>
      <c r="W10" s="2">
        <v>5500</v>
      </c>
      <c r="X10" s="2"/>
      <c r="Y10" s="2"/>
      <c r="Z10" s="2"/>
      <c r="AA10" s="2">
        <v>8250</v>
      </c>
      <c r="AB10" s="2">
        <v>10000</v>
      </c>
      <c r="AC10" s="2"/>
      <c r="AD10" s="2"/>
      <c r="AE10" s="2"/>
      <c r="AF10" s="2"/>
      <c r="AG10" s="2"/>
      <c r="AH10" s="2">
        <v>6000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>
        <v>10000</v>
      </c>
      <c r="AT10" s="2">
        <v>10500</v>
      </c>
      <c r="AU10" s="2">
        <v>11000</v>
      </c>
      <c r="AV10" s="2"/>
      <c r="AW10" s="2">
        <v>21097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.75">
      <c r="A11" s="5"/>
      <c r="B11" s="17" t="s">
        <v>12</v>
      </c>
      <c r="C11" s="2">
        <f t="shared" si="0"/>
        <v>2</v>
      </c>
      <c r="D11" s="2">
        <f t="shared" si="1"/>
        <v>106500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101000</v>
      </c>
      <c r="W11" s="2">
        <v>5500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>
      <c r="A12" s="5"/>
      <c r="B12" s="17" t="s">
        <v>78</v>
      </c>
      <c r="C12" s="2">
        <f t="shared" si="0"/>
        <v>7</v>
      </c>
      <c r="D12" s="2">
        <f t="shared" si="1"/>
        <v>93339</v>
      </c>
      <c r="E12" s="2"/>
      <c r="F12" s="2">
        <v>9500</v>
      </c>
      <c r="G12" s="2"/>
      <c r="H12" s="2"/>
      <c r="I12" s="2"/>
      <c r="J12" s="2"/>
      <c r="K12" s="2"/>
      <c r="L12" s="2">
        <v>21097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10000</v>
      </c>
      <c r="AC12" s="2"/>
      <c r="AD12" s="2"/>
      <c r="AE12" s="2"/>
      <c r="AF12" s="2"/>
      <c r="AG12" s="2"/>
      <c r="AH12" s="2"/>
      <c r="AI12" s="2"/>
      <c r="AJ12" s="2"/>
      <c r="AK12" s="2"/>
      <c r="AL12" s="2">
        <v>11145</v>
      </c>
      <c r="AM12" s="2"/>
      <c r="AN12" s="2"/>
      <c r="AO12" s="2"/>
      <c r="AP12" s="2"/>
      <c r="AQ12" s="2"/>
      <c r="AR12" s="2"/>
      <c r="AS12" s="2">
        <v>10000</v>
      </c>
      <c r="AT12" s="2">
        <v>10500</v>
      </c>
      <c r="AU12" s="2"/>
      <c r="AV12" s="2"/>
      <c r="AW12" s="2">
        <v>21097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>
      <c r="A13" s="5"/>
      <c r="B13" s="17" t="s">
        <v>34</v>
      </c>
      <c r="C13" s="2">
        <f t="shared" si="0"/>
        <v>8</v>
      </c>
      <c r="D13" s="2">
        <f t="shared" si="1"/>
        <v>85242</v>
      </c>
      <c r="E13" s="2"/>
      <c r="F13" s="2"/>
      <c r="G13" s="2"/>
      <c r="H13" s="2"/>
      <c r="I13" s="2"/>
      <c r="J13" s="2"/>
      <c r="K13" s="2">
        <v>6000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5500</v>
      </c>
      <c r="X13" s="2"/>
      <c r="Y13" s="2"/>
      <c r="Z13" s="2"/>
      <c r="AA13" s="2"/>
      <c r="AB13" s="2">
        <v>10000</v>
      </c>
      <c r="AC13" s="2"/>
      <c r="AD13" s="2"/>
      <c r="AE13" s="2"/>
      <c r="AF13" s="2"/>
      <c r="AG13" s="2"/>
      <c r="AH13" s="2"/>
      <c r="AI13" s="2"/>
      <c r="AJ13" s="2"/>
      <c r="AK13" s="2"/>
      <c r="AL13" s="2">
        <v>11145</v>
      </c>
      <c r="AM13" s="2"/>
      <c r="AN13" s="2"/>
      <c r="AO13" s="2"/>
      <c r="AP13" s="2"/>
      <c r="AQ13" s="2"/>
      <c r="AR13" s="2"/>
      <c r="AS13" s="2">
        <v>10000</v>
      </c>
      <c r="AT13" s="2">
        <v>10500</v>
      </c>
      <c r="AU13" s="2">
        <v>11000</v>
      </c>
      <c r="AV13" s="2"/>
      <c r="AW13" s="2">
        <v>21097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>
      <c r="A14" s="5"/>
      <c r="B14" s="17" t="s">
        <v>13</v>
      </c>
      <c r="C14" s="2">
        <f>COUNTA(E14:BH14)</f>
        <v>8</v>
      </c>
      <c r="D14" s="2">
        <f>SUM(E14:BH14)</f>
        <v>82719</v>
      </c>
      <c r="E14" s="2"/>
      <c r="F14" s="2">
        <v>9500</v>
      </c>
      <c r="G14" s="2"/>
      <c r="H14" s="2">
        <v>21097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5500</v>
      </c>
      <c r="AL14" s="2"/>
      <c r="AM14" s="2"/>
      <c r="AN14" s="2"/>
      <c r="AO14" s="2"/>
      <c r="AP14" s="2">
        <v>5572</v>
      </c>
      <c r="AQ14" s="2">
        <v>10000</v>
      </c>
      <c r="AR14" s="2"/>
      <c r="AS14" s="2">
        <v>10000</v>
      </c>
      <c r="AT14" s="2">
        <v>10500</v>
      </c>
      <c r="AU14" s="2"/>
      <c r="AV14" s="2"/>
      <c r="AW14" s="2"/>
      <c r="AX14" s="2"/>
      <c r="AY14" s="2"/>
      <c r="AZ14" s="2"/>
      <c r="BA14" s="2"/>
      <c r="BB14" s="2">
        <v>10550</v>
      </c>
      <c r="BC14" s="2"/>
      <c r="BD14" s="2"/>
      <c r="BE14" s="2"/>
      <c r="BF14" s="2"/>
      <c r="BG14" s="2"/>
      <c r="BH14" s="2"/>
    </row>
    <row r="15" spans="1:60" ht="12.75">
      <c r="A15" s="5"/>
      <c r="B15" s="17" t="s">
        <v>56</v>
      </c>
      <c r="C15" s="2">
        <f t="shared" si="0"/>
        <v>7</v>
      </c>
      <c r="D15" s="2">
        <f t="shared" si="1"/>
        <v>78468</v>
      </c>
      <c r="E15" s="2"/>
      <c r="F15" s="2"/>
      <c r="G15" s="2"/>
      <c r="H15" s="2"/>
      <c r="I15" s="2"/>
      <c r="J15" s="2"/>
      <c r="K15" s="2"/>
      <c r="L15" s="2"/>
      <c r="M15" s="2"/>
      <c r="N15" s="2">
        <v>5000</v>
      </c>
      <c r="O15" s="2"/>
      <c r="P15" s="2"/>
      <c r="Q15" s="2">
        <v>21097</v>
      </c>
      <c r="R15" s="2"/>
      <c r="S15" s="2"/>
      <c r="T15" s="2"/>
      <c r="U15" s="2"/>
      <c r="V15" s="2"/>
      <c r="W15" s="2">
        <v>5500</v>
      </c>
      <c r="X15" s="2"/>
      <c r="Y15" s="2">
        <v>5274</v>
      </c>
      <c r="Z15" s="2"/>
      <c r="AA15" s="2"/>
      <c r="AB15" s="2">
        <v>10000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10500</v>
      </c>
      <c r="AU15" s="2"/>
      <c r="AV15" s="2"/>
      <c r="AW15" s="2">
        <v>21097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5"/>
      <c r="B16" s="17" t="s">
        <v>55</v>
      </c>
      <c r="C16" s="2">
        <f t="shared" si="0"/>
        <v>8</v>
      </c>
      <c r="D16" s="2">
        <f t="shared" si="1"/>
        <v>76697</v>
      </c>
      <c r="E16" s="2"/>
      <c r="F16" s="2">
        <v>9500</v>
      </c>
      <c r="G16" s="2"/>
      <c r="H16" s="2"/>
      <c r="I16" s="2"/>
      <c r="J16" s="2">
        <v>9100</v>
      </c>
      <c r="K16" s="2"/>
      <c r="L16" s="2">
        <v>21097</v>
      </c>
      <c r="M16" s="2">
        <v>5000</v>
      </c>
      <c r="N16" s="2"/>
      <c r="O16" s="2"/>
      <c r="P16" s="2"/>
      <c r="Q16" s="2"/>
      <c r="R16" s="2"/>
      <c r="S16" s="2"/>
      <c r="T16" s="2"/>
      <c r="U16" s="2"/>
      <c r="V16" s="2"/>
      <c r="W16" s="2">
        <v>5500</v>
      </c>
      <c r="X16" s="2"/>
      <c r="Y16" s="2"/>
      <c r="Z16" s="2"/>
      <c r="AA16" s="2"/>
      <c r="AB16" s="2">
        <v>10000</v>
      </c>
      <c r="AC16" s="2"/>
      <c r="AD16" s="2"/>
      <c r="AE16" s="2"/>
      <c r="AF16" s="2"/>
      <c r="AG16" s="2"/>
      <c r="AH16" s="2">
        <v>6000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10500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>
      <c r="A17" s="5"/>
      <c r="B17" s="17" t="s">
        <v>109</v>
      </c>
      <c r="C17" s="2">
        <f t="shared" si="0"/>
        <v>7</v>
      </c>
      <c r="D17" s="2">
        <f t="shared" si="1"/>
        <v>61045</v>
      </c>
      <c r="E17" s="2"/>
      <c r="F17" s="2"/>
      <c r="G17" s="2"/>
      <c r="H17" s="2"/>
      <c r="I17" s="2"/>
      <c r="J17" s="2"/>
      <c r="K17" s="2">
        <v>6000</v>
      </c>
      <c r="L17" s="2"/>
      <c r="M17" s="2"/>
      <c r="N17" s="2"/>
      <c r="O17" s="2"/>
      <c r="P17" s="2"/>
      <c r="Q17" s="2"/>
      <c r="R17" s="2">
        <v>8400</v>
      </c>
      <c r="S17" s="2"/>
      <c r="T17" s="2"/>
      <c r="U17" s="2">
        <v>10000</v>
      </c>
      <c r="V17" s="2"/>
      <c r="W17" s="2">
        <v>5500</v>
      </c>
      <c r="X17" s="2"/>
      <c r="Y17" s="2"/>
      <c r="Z17" s="2"/>
      <c r="AA17" s="2"/>
      <c r="AB17" s="2">
        <v>10000</v>
      </c>
      <c r="AC17" s="2"/>
      <c r="AD17" s="2"/>
      <c r="AE17" s="2"/>
      <c r="AF17" s="2"/>
      <c r="AG17" s="2"/>
      <c r="AH17" s="2"/>
      <c r="AI17" s="2"/>
      <c r="AJ17" s="2"/>
      <c r="AK17" s="2"/>
      <c r="AL17" s="2">
        <v>11145</v>
      </c>
      <c r="AM17" s="2"/>
      <c r="AN17" s="2"/>
      <c r="AO17" s="2"/>
      <c r="AP17" s="2"/>
      <c r="AQ17" s="2">
        <v>10000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2:60" ht="12.75">
      <c r="B18" s="17" t="s">
        <v>74</v>
      </c>
      <c r="C18" s="2">
        <f t="shared" si="0"/>
        <v>7</v>
      </c>
      <c r="D18" s="2">
        <f t="shared" si="1"/>
        <v>53200</v>
      </c>
      <c r="E18" s="2"/>
      <c r="F18" s="2">
        <v>9500</v>
      </c>
      <c r="G18" s="2"/>
      <c r="H18" s="2"/>
      <c r="I18" s="2"/>
      <c r="J18" s="2">
        <v>9100</v>
      </c>
      <c r="K18" s="2"/>
      <c r="L18" s="2"/>
      <c r="M18" s="2">
        <v>5000</v>
      </c>
      <c r="N18" s="2"/>
      <c r="O18" s="2">
        <v>9100</v>
      </c>
      <c r="P18" s="2"/>
      <c r="Q18" s="2"/>
      <c r="R18" s="2"/>
      <c r="S18" s="2"/>
      <c r="T18" s="2"/>
      <c r="U18" s="2"/>
      <c r="V18" s="2"/>
      <c r="W18" s="2">
        <v>5500</v>
      </c>
      <c r="X18" s="2"/>
      <c r="Y18" s="2"/>
      <c r="Z18" s="2"/>
      <c r="AA18" s="2"/>
      <c r="AB18" s="2">
        <v>10000</v>
      </c>
      <c r="AC18" s="2">
        <v>5000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>
      <c r="A19" s="5"/>
      <c r="B19" s="18" t="s">
        <v>152</v>
      </c>
      <c r="C19" s="2">
        <f t="shared" si="0"/>
        <v>4</v>
      </c>
      <c r="D19" s="2">
        <f t="shared" si="1"/>
        <v>52742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>
        <v>11145</v>
      </c>
      <c r="AM19" s="2"/>
      <c r="AN19" s="2"/>
      <c r="AO19" s="2"/>
      <c r="AP19" s="2"/>
      <c r="AQ19" s="2"/>
      <c r="AR19" s="2"/>
      <c r="AS19" s="2">
        <v>10000</v>
      </c>
      <c r="AT19" s="2">
        <v>10500</v>
      </c>
      <c r="AU19" s="2"/>
      <c r="AV19" s="2"/>
      <c r="AW19" s="2">
        <v>21097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>
      <c r="A20" s="5"/>
      <c r="B20" s="17" t="s">
        <v>118</v>
      </c>
      <c r="C20" s="2">
        <f>COUNTA(E20:BH20)</f>
        <v>7</v>
      </c>
      <c r="D20" s="2">
        <f>SUM(E20:BH20)</f>
        <v>52620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8400</v>
      </c>
      <c r="S20" s="2"/>
      <c r="T20" s="2"/>
      <c r="U20" s="2"/>
      <c r="V20" s="2"/>
      <c r="W20" s="2">
        <v>5500</v>
      </c>
      <c r="X20" s="2"/>
      <c r="Y20" s="2"/>
      <c r="Z20" s="2"/>
      <c r="AA20" s="2"/>
      <c r="AB20" s="2">
        <v>10000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>
        <v>10500</v>
      </c>
      <c r="AU20" s="2"/>
      <c r="AV20" s="2"/>
      <c r="AW20" s="2"/>
      <c r="AX20" s="2"/>
      <c r="AY20" s="2"/>
      <c r="AZ20" s="2">
        <v>7500</v>
      </c>
      <c r="BA20" s="2">
        <v>5720</v>
      </c>
      <c r="BB20" s="2"/>
      <c r="BC20" s="2">
        <v>5000</v>
      </c>
      <c r="BD20" s="2"/>
      <c r="BE20" s="2"/>
      <c r="BF20" s="2"/>
      <c r="BG20" s="2"/>
      <c r="BH20" s="2"/>
    </row>
    <row r="21" spans="1:60" ht="12.75">
      <c r="A21" s="5"/>
      <c r="B21" s="18" t="s">
        <v>153</v>
      </c>
      <c r="C21" s="2">
        <f t="shared" si="0"/>
        <v>3</v>
      </c>
      <c r="D21" s="2">
        <f t="shared" si="1"/>
        <v>42742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11145</v>
      </c>
      <c r="AM21" s="2"/>
      <c r="AN21" s="2"/>
      <c r="AO21" s="2"/>
      <c r="AP21" s="2"/>
      <c r="AQ21" s="2"/>
      <c r="AR21" s="2"/>
      <c r="AS21" s="2"/>
      <c r="AT21" s="2">
        <v>10500</v>
      </c>
      <c r="AU21" s="2"/>
      <c r="AV21" s="2"/>
      <c r="AW21" s="2">
        <v>21097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>
      <c r="A22" s="5"/>
      <c r="B22" s="17" t="s">
        <v>120</v>
      </c>
      <c r="C22" s="2">
        <f t="shared" si="0"/>
        <v>5</v>
      </c>
      <c r="D22" s="2">
        <f t="shared" si="1"/>
        <v>40200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4200</v>
      </c>
      <c r="T22" s="2"/>
      <c r="U22" s="2"/>
      <c r="V22" s="2"/>
      <c r="W22" s="2">
        <v>5500</v>
      </c>
      <c r="X22" s="2"/>
      <c r="Y22" s="2"/>
      <c r="Z22" s="2"/>
      <c r="AA22" s="2"/>
      <c r="AB22" s="2">
        <v>10000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>
        <v>10500</v>
      </c>
      <c r="AU22" s="2"/>
      <c r="AV22" s="2">
        <v>10000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>
      <c r="A23" s="5"/>
      <c r="B23" s="17" t="s">
        <v>28</v>
      </c>
      <c r="C23" s="2">
        <f t="shared" si="0"/>
        <v>3</v>
      </c>
      <c r="D23" s="2">
        <f t="shared" si="1"/>
        <v>36097</v>
      </c>
      <c r="E23" s="2"/>
      <c r="F23" s="2"/>
      <c r="G23" s="2"/>
      <c r="H23" s="2"/>
      <c r="I23" s="2"/>
      <c r="J23" s="2"/>
      <c r="K23" s="2"/>
      <c r="L23" s="2">
        <v>21097</v>
      </c>
      <c r="M23" s="2"/>
      <c r="N23" s="2">
        <v>5000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>
        <v>10000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2:60" ht="12.75">
      <c r="B24" s="18" t="s">
        <v>138</v>
      </c>
      <c r="C24" s="2">
        <f t="shared" si="0"/>
        <v>3</v>
      </c>
      <c r="D24" s="2">
        <f t="shared" si="1"/>
        <v>31645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10000</v>
      </c>
      <c r="AC24" s="2"/>
      <c r="AD24" s="2"/>
      <c r="AE24" s="2"/>
      <c r="AF24" s="2"/>
      <c r="AG24" s="2"/>
      <c r="AH24" s="2"/>
      <c r="AI24" s="2"/>
      <c r="AJ24" s="2"/>
      <c r="AK24" s="2"/>
      <c r="AL24" s="2">
        <v>11145</v>
      </c>
      <c r="AM24" s="2"/>
      <c r="AN24" s="2"/>
      <c r="AO24" s="2"/>
      <c r="AP24" s="2"/>
      <c r="AQ24" s="2"/>
      <c r="AR24" s="2"/>
      <c r="AS24" s="2"/>
      <c r="AT24" s="2">
        <v>10500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2:60" ht="12.75">
      <c r="B25" s="17" t="s">
        <v>126</v>
      </c>
      <c r="C25" s="2">
        <f t="shared" si="0"/>
        <v>3</v>
      </c>
      <c r="D25" s="2">
        <f t="shared" si="1"/>
        <v>25000</v>
      </c>
      <c r="E25" s="2"/>
      <c r="F25" s="2">
        <v>9500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5500</v>
      </c>
      <c r="X25" s="2"/>
      <c r="Y25" s="2"/>
      <c r="Z25" s="2"/>
      <c r="AA25" s="2"/>
      <c r="AB25" s="2">
        <v>10000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ht="12.75">
      <c r="B26" s="18" t="s">
        <v>137</v>
      </c>
      <c r="C26" s="2">
        <f t="shared" si="0"/>
        <v>2</v>
      </c>
      <c r="D26" s="2">
        <f t="shared" si="1"/>
        <v>20500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10000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10500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>
      <c r="A27" s="5"/>
      <c r="B27" s="18" t="s">
        <v>87</v>
      </c>
      <c r="C27" s="2">
        <f t="shared" si="0"/>
        <v>2</v>
      </c>
      <c r="D27" s="2">
        <f t="shared" si="1"/>
        <v>16000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5500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>
        <v>10500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5"/>
      <c r="B28" s="18" t="s">
        <v>128</v>
      </c>
      <c r="C28" s="2">
        <f t="shared" si="0"/>
        <v>2</v>
      </c>
      <c r="D28" s="2">
        <f t="shared" si="1"/>
        <v>15500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5500</v>
      </c>
      <c r="X28" s="2"/>
      <c r="Y28" s="2"/>
      <c r="Z28" s="2"/>
      <c r="AA28" s="2"/>
      <c r="AB28" s="2">
        <v>10000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>
      <c r="A29" s="5"/>
      <c r="B29" s="18" t="s">
        <v>92</v>
      </c>
      <c r="C29" s="2">
        <f t="shared" si="0"/>
        <v>2</v>
      </c>
      <c r="D29" s="2">
        <f t="shared" si="1"/>
        <v>11980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5500</v>
      </c>
      <c r="X29" s="2"/>
      <c r="Y29" s="2"/>
      <c r="Z29" s="2"/>
      <c r="AA29" s="2"/>
      <c r="AB29" s="2"/>
      <c r="AC29" s="2"/>
      <c r="AD29" s="2"/>
      <c r="AE29" s="2">
        <v>6480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>
      <c r="A30" s="5"/>
      <c r="B30" s="18" t="s">
        <v>129</v>
      </c>
      <c r="C30" s="2">
        <f t="shared" si="0"/>
        <v>2</v>
      </c>
      <c r="D30" s="2">
        <f t="shared" si="1"/>
        <v>10500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5500</v>
      </c>
      <c r="X30" s="2"/>
      <c r="Y30" s="2"/>
      <c r="Z30" s="2"/>
      <c r="AA30" s="2"/>
      <c r="AB30" s="2"/>
      <c r="AC30" s="2">
        <v>5000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2:60" ht="12.75">
      <c r="B31" s="18" t="s">
        <v>64</v>
      </c>
      <c r="C31" s="2">
        <f t="shared" si="0"/>
        <v>2</v>
      </c>
      <c r="D31" s="2">
        <f t="shared" si="1"/>
        <v>10500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5500</v>
      </c>
      <c r="X31" s="2"/>
      <c r="Y31" s="2"/>
      <c r="Z31" s="2"/>
      <c r="AA31" s="2"/>
      <c r="AB31" s="2"/>
      <c r="AC31" s="2">
        <v>5000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2:60" ht="12.75">
      <c r="B32" s="18" t="s">
        <v>76</v>
      </c>
      <c r="C32" s="2">
        <f t="shared" si="0"/>
        <v>1</v>
      </c>
      <c r="D32" s="2">
        <f t="shared" si="1"/>
        <v>10000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10000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>
      <c r="A33" s="5"/>
      <c r="B33" s="18" t="s">
        <v>125</v>
      </c>
      <c r="C33" s="2">
        <f t="shared" si="0"/>
        <v>1</v>
      </c>
      <c r="D33" s="2">
        <f t="shared" si="1"/>
        <v>5500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5500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2.75">
      <c r="A34" s="5"/>
      <c r="B34" s="18" t="s">
        <v>127</v>
      </c>
      <c r="C34" s="2">
        <f t="shared" si="0"/>
        <v>1</v>
      </c>
      <c r="D34" s="2">
        <f t="shared" si="1"/>
        <v>5500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5500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2:60" ht="12.75">
      <c r="B35" s="17"/>
      <c r="C35" s="2">
        <f t="shared" si="0"/>
        <v>0</v>
      </c>
      <c r="D35" s="2">
        <f t="shared" si="1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2:60" ht="12.75">
      <c r="B36" s="4"/>
      <c r="C36" s="2">
        <f t="shared" si="0"/>
        <v>0</v>
      </c>
      <c r="D36" s="2">
        <f t="shared" si="1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ht="12.75">
      <c r="C37" s="3"/>
    </row>
    <row r="38" spans="3:4" ht="12.75">
      <c r="C38" s="9" t="s">
        <v>4</v>
      </c>
      <c r="D38" s="3">
        <f>SUM(D3:D37)</f>
        <v>2811659</v>
      </c>
    </row>
    <row r="39" ht="12.75">
      <c r="D39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2017-06-14T19:21:41Z</cp:lastPrinted>
  <dcterms:created xsi:type="dcterms:W3CDTF">2011-05-28T09:21:45Z</dcterms:created>
  <dcterms:modified xsi:type="dcterms:W3CDTF">2020-03-12T15:57:34Z</dcterms:modified>
  <cp:category/>
  <cp:version/>
  <cp:contentType/>
  <cp:contentStatus/>
</cp:coreProperties>
</file>