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315" windowHeight="9405" activeTab="0"/>
  </bookViews>
  <sheets>
    <sheet name="2018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<sst xmlns="http://schemas.openxmlformats.org/spreadsheetml/2006/main" count="186" uniqueCount="133">
  <si>
    <t>Nº CARRERAS</t>
  </si>
  <si>
    <t>CLASIFICACION</t>
  </si>
  <si>
    <t>PUNTUACION</t>
  </si>
  <si>
    <t>2º</t>
  </si>
  <si>
    <t>FRANCISCO JAVIER REYES FERNANDEZ</t>
  </si>
  <si>
    <t>JAVIER JIMENEZ JIMENEZ</t>
  </si>
  <si>
    <t>CARLOS MARTOS MAILLO</t>
  </si>
  <si>
    <t xml:space="preserve">RANKING ULTRAMARATON 2017                            CLUB MARATON LUCENA </t>
  </si>
  <si>
    <t>III MARATON ALPINA ALPARGATA TRAIL</t>
  </si>
  <si>
    <t>MIGUEL ANGEL REYES FERNANDEZ</t>
  </si>
  <si>
    <t>1º</t>
  </si>
  <si>
    <t>3º</t>
  </si>
  <si>
    <t>4º</t>
  </si>
  <si>
    <t>VI ULTRA TRAIL SIERRAS DE BANDOLERO</t>
  </si>
  <si>
    <t>XIII PRUEBA HOMENAJE A LOS 101 KM RONDA. ULTRA TRAIL Y TRAIL</t>
  </si>
  <si>
    <t>FRANCISCO DE ASIS DE MORA PEREZ</t>
  </si>
  <si>
    <t>JOSE GOMEZ GOMEZ</t>
  </si>
  <si>
    <t>5º</t>
  </si>
  <si>
    <t>6º</t>
  </si>
  <si>
    <t>V DESAFIO SUR TORCAL DE ANTEQUERA</t>
  </si>
  <si>
    <t>GONZALO SANCHEZ GARCIA</t>
  </si>
  <si>
    <t>AITOR LOPEZ PEREZ</t>
  </si>
  <si>
    <t>FERNANDO TORO GARCIA</t>
  </si>
  <si>
    <t>FRANCISCO JESUS MARTINEZ CAMPAÑA</t>
  </si>
  <si>
    <t>ANTONIO MARIN SALAZAR</t>
  </si>
  <si>
    <t>JUAN CARLOS DOMINGUEZ AVILA</t>
  </si>
  <si>
    <t>VICTOR MANUEL CAÑETE ROLDAN</t>
  </si>
  <si>
    <t>PEDRO CORTES CABRERA</t>
  </si>
  <si>
    <t>JOSE MARIA AROCA ROJAS</t>
  </si>
  <si>
    <t>ANTONIO CRUZ LARA</t>
  </si>
  <si>
    <t>ANTONIO VELARDE PARRA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</si>
  <si>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</si>
  <si>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</si>
  <si>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</si>
  <si>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</si>
  <si>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</si>
  <si>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</si>
  <si>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</si>
  <si>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</si>
  <si>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</si>
  <si>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</si>
  <si>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</si>
  <si>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TRANSVULCANIA 2017</t>
  </si>
  <si>
    <t>XX 101 KM RONDA</t>
  </si>
  <si>
    <t>13-14 may-17</t>
  </si>
  <si>
    <t>JOSE JULIO JIMENEZ PEREZ</t>
  </si>
  <si>
    <t>JULIAN GARCIA CALVILLO</t>
  </si>
  <si>
    <t>FRANCISCO DE PAULA MORAN MUÑOZ</t>
  </si>
  <si>
    <t>JOSE MANUEL CORREDERA NIETO</t>
  </si>
  <si>
    <t>OSCAR VERGARA LOPEZ</t>
  </si>
  <si>
    <t>JUAN CARLOS ESTEPA MONTES</t>
  </si>
  <si>
    <t>CONCHI DIAZ VILLEGAS</t>
  </si>
  <si>
    <t>MANUEL LUNA GARCIA</t>
  </si>
  <si>
    <t>ARACELI BURGOS ARANDA</t>
  </si>
  <si>
    <t>JUAN VALERA LARA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</si>
  <si>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</si>
  <si>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</si>
  <si>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</si>
  <si>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</si>
  <si>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</si>
  <si>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</si>
  <si>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</si>
  <si>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</si>
  <si>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</si>
  <si>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</si>
  <si>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ULTRA DE SIERRA NEVADA</t>
  </si>
  <si>
    <t>14 Y 15-jul-17</t>
  </si>
  <si>
    <t>XXXIII SUBIDA INTERNACIONAL PICO VELETA</t>
  </si>
  <si>
    <t>JAVIER VERGARA SERRANO</t>
  </si>
  <si>
    <t>FRANCISCO ARCOS SERRANO</t>
  </si>
  <si>
    <t>28º</t>
  </si>
  <si>
    <t>29º</t>
  </si>
  <si>
    <t>ULTRA TRAIL SIERRA DE SEGURA</t>
  </si>
  <si>
    <t>DARIO CARMONA BURGOS</t>
  </si>
  <si>
    <t>30º</t>
  </si>
  <si>
    <t>IV ULTRA MARATON LA PRETORIANA</t>
  </si>
  <si>
    <t>ANTONIO CARRETERO ALCANTARA</t>
  </si>
  <si>
    <t>31º</t>
  </si>
  <si>
    <t>GRAN VUELTA VALLE DEL GENAL</t>
  </si>
  <si>
    <t>V SANITAS DOÑANA TRAIL MARATHON</t>
  </si>
  <si>
    <t>ANDRES RODRIGUEZ GUTIERREZ</t>
  </si>
  <si>
    <t>V GRAN VUELTA AL VALLE DEL GENAL</t>
  </si>
  <si>
    <t>XVI MARATON ALPINA JARAPALOS</t>
  </si>
  <si>
    <t>32º</t>
  </si>
  <si>
    <t xml:space="preserve">RANKING ULTRAMARATON 2018                            CLUB MARATON LUCENA </t>
  </si>
  <si>
    <t>TRAIL ALORA SIERRA DE AGUAS</t>
  </si>
  <si>
    <t>JOSE LUIS LOPEZ PAREJO</t>
  </si>
  <si>
    <t>UT TABERNAS DESERT</t>
  </si>
  <si>
    <t>III CARRERA CIVICO MILITAR CUNA DE LA LEGION</t>
  </si>
  <si>
    <t>DESAFIO SUR/ NORTE EL TORCAL</t>
  </si>
  <si>
    <t>JUAN MUÑOZ ARROYO</t>
  </si>
  <si>
    <t>JUAN LOPEZ HERRERO</t>
  </si>
  <si>
    <t>LUCIA BEATO RAMIREZ</t>
  </si>
  <si>
    <t>MIGUEL ACISCLO CRUZ GRANADOS</t>
  </si>
  <si>
    <t>FRANCISCO DE PAULA RAMIREZ LEON</t>
  </si>
  <si>
    <t>ANTONIO CARRASCO MERIDA</t>
  </si>
  <si>
    <t>SERGIO LUNA MARIN</t>
  </si>
  <si>
    <t>FRANCISCO ARCOS CORTES</t>
  </si>
  <si>
    <t>ABELARDO SANCHEZ HERNANDEZ</t>
  </si>
  <si>
    <t>DAVID MOLINA CARACUEL</t>
  </si>
  <si>
    <t>JUAN ANTONIO TIENDAS MAQUEDA</t>
  </si>
  <si>
    <t>SIERRA MAGINA TOP TRAIL</t>
  </si>
  <si>
    <t>JOSE ESCRIBANO MUÑOZ</t>
  </si>
  <si>
    <t>FRANCISCO JAVIER BARRANCO GUERRERO</t>
  </si>
  <si>
    <t>RAFAEL GILARTE CASERO</t>
  </si>
  <si>
    <t>JOSE ALVAREZ CRIADO</t>
  </si>
  <si>
    <t>XXI 101 KM RONDA</t>
  </si>
  <si>
    <t>ULTRA TRAIL BOSQUES DEL SUR</t>
  </si>
  <si>
    <t>2/3-jun-18</t>
  </si>
  <si>
    <t>ULTRA SIERRA NEVADA</t>
  </si>
  <si>
    <t>13/14-jul.-18</t>
  </si>
  <si>
    <t>XXXIV SUBIDA AL VELETA</t>
  </si>
  <si>
    <t>33º</t>
  </si>
  <si>
    <t>ULTRA TRAIL DU MONT BLANC</t>
  </si>
  <si>
    <t>22/23-sep-18</t>
  </si>
  <si>
    <t>FRANCISCO BURGUILLOS BURGUILLOS</t>
  </si>
  <si>
    <t>34º</t>
  </si>
  <si>
    <t>35º</t>
  </si>
  <si>
    <t>XXI TRAVESIA DE MONTAÑA SUBBETICA CORDOBESA</t>
  </si>
  <si>
    <t>RAFAEL VALVERDE RUIZ</t>
  </si>
  <si>
    <t>MANUEL ANGEL RODRIGUEZ MONTILLA</t>
  </si>
  <si>
    <t>JERONIMO MOLERO PINO</t>
  </si>
  <si>
    <t>DESERTICA 2018</t>
  </si>
  <si>
    <t>JUAN ANTONIO TIENDA MAQUEDA</t>
  </si>
  <si>
    <t>36º</t>
  </si>
  <si>
    <t>37º</t>
  </si>
  <si>
    <t>38º</t>
  </si>
  <si>
    <t>VI SANITAS DOÑANA TRAIL MARATHON</t>
  </si>
  <si>
    <t>3-nov.-18</t>
  </si>
  <si>
    <t>FRANCISCO JAVIER LIZANA ALVAREZ</t>
  </si>
  <si>
    <t>V ABADES STONE RACE</t>
  </si>
  <si>
    <t>IV ULTRA MARATON COSTA DE ALMERIA</t>
  </si>
  <si>
    <t>39º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</si>
</sst>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;@"/>
    <numFmt numFmtId="166" formatCode="#,##0.0000"/>
    <numFmt numFmtId="167" formatCode="0.000"/>
  </numFmts>
  <fonts count="46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65" fontId="0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167" fontId="0" fillId="0" borderId="13" xfId="0" applyNumberFormat="1" applyBorder="1" applyAlignment="1">
      <alignment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textRotation="45"/>
    </xf>
    <xf numFmtId="0" fontId="4" fillId="0" borderId="12" xfId="0" applyFont="1" applyBorder="1" applyAlignment="1">
      <alignment horizontal="center" vertical="center" textRotation="45"/>
    </xf>
    <xf numFmtId="0" fontId="6" fillId="33" borderId="11" xfId="0" applyFont="1" applyFill="1" applyBorder="1" applyAlignment="1">
      <alignment horizontal="center" vertical="center" textRotation="45" wrapText="1"/>
    </xf>
    <xf numFmtId="0" fontId="6" fillId="0" borderId="12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0.28125" style="0" customWidth="1"/>
    <col min="3" max="3" width="10.57421875" style="14" customWidth="1"/>
    <col min="4" max="4" width="11.421875" style="14" customWidth="1"/>
    <col min="5" max="5" width="12.28125" style="14" bestFit="1" customWidth="1"/>
    <col min="6" max="10" width="11.421875" style="14" customWidth="1"/>
    <col min="11" max="11" width="12.00390625" style="14" customWidth="1"/>
    <col min="12" max="12" width="12.421875" style="14" customWidth="1"/>
    <col min="13" max="13" width="12.28125" style="14" customWidth="1"/>
    <col min="14" max="26" width="11.421875" style="14" customWidth="1"/>
  </cols>
  <sheetData>
    <row r="1" spans="2:26" ht="45" customHeight="1" thickTop="1">
      <c r="B1" s="22" t="s">
        <v>84</v>
      </c>
      <c r="C1" s="24" t="s">
        <v>0</v>
      </c>
      <c r="D1" s="26" t="s">
        <v>1</v>
      </c>
      <c r="E1" s="28" t="s">
        <v>2</v>
      </c>
      <c r="F1" s="10" t="s">
        <v>85</v>
      </c>
      <c r="G1" s="5" t="s">
        <v>87</v>
      </c>
      <c r="H1" s="6" t="s">
        <v>88</v>
      </c>
      <c r="I1" s="10" t="s">
        <v>89</v>
      </c>
      <c r="J1" s="5" t="s">
        <v>101</v>
      </c>
      <c r="K1" s="20" t="s">
        <v>106</v>
      </c>
      <c r="L1" s="5" t="s">
        <v>107</v>
      </c>
      <c r="M1" s="5" t="s">
        <v>109</v>
      </c>
      <c r="N1" s="6" t="s">
        <v>111</v>
      </c>
      <c r="O1" s="6" t="s">
        <v>113</v>
      </c>
      <c r="P1" s="10" t="s">
        <v>72</v>
      </c>
      <c r="Q1" s="6" t="s">
        <v>118</v>
      </c>
      <c r="R1" s="5" t="s">
        <v>122</v>
      </c>
      <c r="S1" s="6" t="s">
        <v>127</v>
      </c>
      <c r="T1" s="10" t="s">
        <v>130</v>
      </c>
      <c r="U1" s="6" t="s">
        <v>131</v>
      </c>
      <c r="V1" s="10"/>
      <c r="W1" s="10"/>
      <c r="X1" s="10"/>
      <c r="Y1" s="6"/>
      <c r="Z1" s="5"/>
    </row>
    <row r="2" spans="2:26" s="9" customFormat="1" ht="12.75" customHeight="1">
      <c r="B2" s="23"/>
      <c r="C2" s="25"/>
      <c r="D2" s="27"/>
      <c r="E2" s="29"/>
      <c r="F2" s="8">
        <v>43128</v>
      </c>
      <c r="G2" s="8">
        <v>43176</v>
      </c>
      <c r="H2" s="8">
        <v>43176</v>
      </c>
      <c r="I2" s="8">
        <v>43204</v>
      </c>
      <c r="J2" s="8">
        <v>43225</v>
      </c>
      <c r="K2" s="8">
        <v>43232</v>
      </c>
      <c r="L2" s="8" t="s">
        <v>108</v>
      </c>
      <c r="M2" s="8" t="s">
        <v>110</v>
      </c>
      <c r="N2" s="8">
        <v>43324</v>
      </c>
      <c r="O2" s="8">
        <v>43343</v>
      </c>
      <c r="P2" s="8" t="s">
        <v>114</v>
      </c>
      <c r="Q2" s="8">
        <v>43379</v>
      </c>
      <c r="R2" s="8">
        <v>43393</v>
      </c>
      <c r="S2" s="8" t="s">
        <v>128</v>
      </c>
      <c r="T2" s="8">
        <v>43408</v>
      </c>
      <c r="U2" s="8">
        <v>43435</v>
      </c>
      <c r="V2" s="8"/>
      <c r="W2" s="8"/>
      <c r="X2" s="8"/>
      <c r="Y2" s="8"/>
      <c r="Z2" s="8"/>
    </row>
    <row r="3" spans="1:26" ht="12.75">
      <c r="A3" s="4"/>
      <c r="B3" s="18" t="s">
        <v>4</v>
      </c>
      <c r="C3" s="12">
        <f aca="true" t="shared" si="0" ref="C3:C41">COUNTA(F3:Z3)</f>
        <v>10</v>
      </c>
      <c r="D3" s="16" t="s">
        <v>10</v>
      </c>
      <c r="E3" s="17">
        <f>SUMPRODUCT(SMALL(F3:Z3,{1;2;3}))</f>
        <v>0.31858974358974357</v>
      </c>
      <c r="F3" s="17">
        <v>0.2</v>
      </c>
      <c r="G3" s="17">
        <v>0.5</v>
      </c>
      <c r="H3" s="17"/>
      <c r="I3" s="17">
        <v>0.041666666666666664</v>
      </c>
      <c r="J3" s="17">
        <v>0.5</v>
      </c>
      <c r="K3" s="17">
        <v>0.07692307692307693</v>
      </c>
      <c r="L3" s="17"/>
      <c r="M3" s="17">
        <v>0.5</v>
      </c>
      <c r="N3" s="17">
        <v>0.25</v>
      </c>
      <c r="O3" s="17">
        <v>0.5</v>
      </c>
      <c r="P3" s="21"/>
      <c r="Q3" s="17"/>
      <c r="R3" s="17"/>
      <c r="S3" s="17"/>
      <c r="T3" s="17">
        <v>0.5</v>
      </c>
      <c r="U3" s="17">
        <v>0.3333333333333333</v>
      </c>
      <c r="V3" s="17"/>
      <c r="W3" s="17"/>
      <c r="X3" s="17"/>
      <c r="Y3" s="17"/>
      <c r="Z3" s="17"/>
    </row>
    <row r="4" spans="2:26" ht="12.75">
      <c r="B4" s="18" t="s">
        <v>91</v>
      </c>
      <c r="C4" s="12">
        <f t="shared" si="0"/>
        <v>3</v>
      </c>
      <c r="D4" s="16" t="s">
        <v>3</v>
      </c>
      <c r="E4" s="17">
        <f>SUMPRODUCT(SMALL(F4:Z4,{1;2;3}))</f>
        <v>0.9807692307692308</v>
      </c>
      <c r="F4" s="17"/>
      <c r="G4" s="17"/>
      <c r="H4" s="17"/>
      <c r="I4" s="17">
        <v>0.25</v>
      </c>
      <c r="J4" s="17"/>
      <c r="K4" s="17">
        <v>0.23076923076923078</v>
      </c>
      <c r="L4" s="17"/>
      <c r="M4" s="17"/>
      <c r="N4" s="17"/>
      <c r="O4" s="17"/>
      <c r="P4" s="17"/>
      <c r="Q4" s="17"/>
      <c r="R4" s="17"/>
      <c r="S4" s="17">
        <v>0.5</v>
      </c>
      <c r="T4" s="17"/>
      <c r="U4" s="17"/>
      <c r="V4" s="17"/>
      <c r="W4" s="17"/>
      <c r="X4" s="17"/>
      <c r="Y4" s="17"/>
      <c r="Z4" s="17"/>
    </row>
    <row r="5" spans="2:26" ht="12.75">
      <c r="B5" s="18" t="s">
        <v>123</v>
      </c>
      <c r="C5" s="12">
        <f t="shared" si="0"/>
        <v>3</v>
      </c>
      <c r="D5" s="16" t="s">
        <v>11</v>
      </c>
      <c r="E5" s="17">
        <f>SUMPRODUCT(SMALL(F5:Z5,{1;2;3}))</f>
        <v>1.9230769230769231</v>
      </c>
      <c r="F5" s="17"/>
      <c r="G5" s="17"/>
      <c r="H5" s="17">
        <v>0.5</v>
      </c>
      <c r="I5" s="17"/>
      <c r="J5" s="17"/>
      <c r="K5" s="17">
        <v>0.9230769230769231</v>
      </c>
      <c r="L5" s="17"/>
      <c r="M5" s="17"/>
      <c r="N5" s="17"/>
      <c r="O5" s="17"/>
      <c r="P5" s="17"/>
      <c r="Q5" s="17"/>
      <c r="R5" s="17">
        <v>0.5</v>
      </c>
      <c r="S5" s="17"/>
      <c r="T5" s="17"/>
      <c r="U5" s="17"/>
      <c r="V5" s="17"/>
      <c r="W5" s="17"/>
      <c r="X5" s="17"/>
      <c r="Y5" s="17"/>
      <c r="Z5" s="17"/>
    </row>
    <row r="6" spans="2:26" ht="12.75">
      <c r="B6" s="11" t="s">
        <v>15</v>
      </c>
      <c r="C6" s="12">
        <f t="shared" si="0"/>
        <v>3</v>
      </c>
      <c r="D6" s="16" t="s">
        <v>12</v>
      </c>
      <c r="E6" s="17">
        <f>SUMPRODUCT(SMALL(F6:Z6,{1;2;3}))</f>
        <v>2.0416666666666665</v>
      </c>
      <c r="F6" s="17"/>
      <c r="G6" s="17"/>
      <c r="H6" s="17"/>
      <c r="I6" s="17">
        <v>0.5416666666666666</v>
      </c>
      <c r="J6" s="17"/>
      <c r="K6" s="17"/>
      <c r="L6" s="17"/>
      <c r="M6" s="17"/>
      <c r="N6" s="17"/>
      <c r="O6" s="17"/>
      <c r="P6" s="17"/>
      <c r="Q6" s="17">
        <v>0.5</v>
      </c>
      <c r="R6" s="17"/>
      <c r="S6" s="17"/>
      <c r="T6" s="17"/>
      <c r="U6" s="17">
        <v>1</v>
      </c>
      <c r="V6" s="17"/>
      <c r="W6" s="17"/>
      <c r="X6" s="17"/>
      <c r="Y6" s="17"/>
      <c r="Z6" s="17"/>
    </row>
    <row r="7" spans="2:26" ht="12.75">
      <c r="B7" s="11" t="s">
        <v>94</v>
      </c>
      <c r="C7" s="12">
        <f t="shared" si="0"/>
        <v>3</v>
      </c>
      <c r="D7" s="16" t="s">
        <v>17</v>
      </c>
      <c r="E7" s="17">
        <f>SUMPRODUCT(SMALL(F7:Z7,{1;2;3}))</f>
        <v>2.1666666666666665</v>
      </c>
      <c r="F7" s="17"/>
      <c r="G7" s="17"/>
      <c r="H7" s="17"/>
      <c r="I7" s="17">
        <v>0.5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>
        <v>1</v>
      </c>
      <c r="U7" s="17">
        <v>0.6666666666666666</v>
      </c>
      <c r="V7" s="17"/>
      <c r="W7" s="17"/>
      <c r="X7" s="17"/>
      <c r="Y7" s="17"/>
      <c r="Z7" s="17"/>
    </row>
    <row r="8" spans="2:26" ht="12.75">
      <c r="B8" s="3" t="s">
        <v>29</v>
      </c>
      <c r="C8" s="12">
        <f t="shared" si="0"/>
        <v>3</v>
      </c>
      <c r="D8" s="16" t="s">
        <v>18</v>
      </c>
      <c r="E8" s="17">
        <f>SUMPRODUCT(SMALL(F8:Z8,{1;2;3}))</f>
        <v>2.75</v>
      </c>
      <c r="F8" s="17">
        <v>1</v>
      </c>
      <c r="G8" s="17"/>
      <c r="H8" s="17"/>
      <c r="I8" s="17">
        <v>0.75</v>
      </c>
      <c r="J8" s="17"/>
      <c r="K8" s="17"/>
      <c r="L8" s="17">
        <v>1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2:26" ht="12.75">
      <c r="B9" s="19" t="s">
        <v>50</v>
      </c>
      <c r="C9" s="12">
        <f t="shared" si="0"/>
        <v>2</v>
      </c>
      <c r="D9" s="16" t="s">
        <v>31</v>
      </c>
      <c r="E9" s="17">
        <f aca="true" t="shared" si="1" ref="E9:E41">SUM(F9:Z9)</f>
        <v>0.27884615384615385</v>
      </c>
      <c r="F9" s="17"/>
      <c r="G9" s="17"/>
      <c r="H9" s="17"/>
      <c r="I9" s="17">
        <v>0.125</v>
      </c>
      <c r="J9" s="17"/>
      <c r="K9" s="17">
        <v>0.15384615384615385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2:26" ht="12.75">
      <c r="B10" s="19" t="s">
        <v>86</v>
      </c>
      <c r="C10" s="12">
        <f t="shared" si="0"/>
        <v>2</v>
      </c>
      <c r="D10" s="16" t="s">
        <v>32</v>
      </c>
      <c r="E10" s="17">
        <f t="shared" si="1"/>
        <v>0.6833333333333333</v>
      </c>
      <c r="F10" s="17">
        <v>0.6</v>
      </c>
      <c r="G10" s="17"/>
      <c r="H10" s="17"/>
      <c r="I10" s="17">
        <v>0.08333333333333333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2:26" ht="12.75">
      <c r="B11" s="3" t="s">
        <v>21</v>
      </c>
      <c r="C11" s="12">
        <f t="shared" si="0"/>
        <v>2</v>
      </c>
      <c r="D11" s="16" t="s">
        <v>33</v>
      </c>
      <c r="E11" s="17">
        <f t="shared" si="1"/>
        <v>0.7333333333333334</v>
      </c>
      <c r="F11" s="17">
        <v>0.4</v>
      </c>
      <c r="G11" s="17"/>
      <c r="H11" s="17"/>
      <c r="I11" s="17">
        <v>0.3333333333333333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2:26" ht="12.75">
      <c r="B12" s="11" t="s">
        <v>6</v>
      </c>
      <c r="C12" s="12">
        <f t="shared" si="0"/>
        <v>2</v>
      </c>
      <c r="D12" s="16" t="s">
        <v>34</v>
      </c>
      <c r="E12" s="17">
        <f t="shared" si="1"/>
        <v>0.8012820512820513</v>
      </c>
      <c r="F12" s="17"/>
      <c r="G12" s="17"/>
      <c r="H12" s="17"/>
      <c r="I12" s="17">
        <v>0.4166666666666667</v>
      </c>
      <c r="J12" s="17"/>
      <c r="K12" s="17">
        <v>0.38461538461538464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2:26" ht="12.75">
      <c r="B13" s="1" t="s">
        <v>22</v>
      </c>
      <c r="C13" s="12">
        <f t="shared" si="0"/>
        <v>2</v>
      </c>
      <c r="D13" s="16" t="s">
        <v>35</v>
      </c>
      <c r="E13" s="17">
        <f t="shared" si="1"/>
        <v>1.0083333333333333</v>
      </c>
      <c r="F13" s="17">
        <v>0.8</v>
      </c>
      <c r="G13" s="17"/>
      <c r="H13" s="17"/>
      <c r="I13" s="17">
        <v>0.20833333333333334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2:26" ht="12.75">
      <c r="B14" s="11" t="s">
        <v>49</v>
      </c>
      <c r="C14" s="12">
        <f t="shared" si="0"/>
        <v>2</v>
      </c>
      <c r="D14" s="16" t="s">
        <v>36</v>
      </c>
      <c r="E14" s="17">
        <f t="shared" si="1"/>
        <v>1.044871794871795</v>
      </c>
      <c r="F14" s="17"/>
      <c r="G14" s="17"/>
      <c r="H14" s="17"/>
      <c r="I14" s="17">
        <v>0.5833333333333334</v>
      </c>
      <c r="J14" s="17"/>
      <c r="K14" s="17">
        <v>0.46153846153846156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2:26" ht="12.75">
      <c r="B15" s="11" t="s">
        <v>54</v>
      </c>
      <c r="C15" s="12">
        <f t="shared" si="0"/>
        <v>2</v>
      </c>
      <c r="D15" s="16" t="s">
        <v>37</v>
      </c>
      <c r="E15" s="17">
        <f t="shared" si="1"/>
        <v>1.2692307692307692</v>
      </c>
      <c r="F15" s="17"/>
      <c r="G15" s="17"/>
      <c r="H15" s="17"/>
      <c r="I15" s="17"/>
      <c r="J15" s="17"/>
      <c r="K15" s="17">
        <v>0.7692307692307693</v>
      </c>
      <c r="L15" s="17"/>
      <c r="M15" s="17"/>
      <c r="N15" s="17">
        <v>0.5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2:26" ht="12.75">
      <c r="B16" s="11" t="s">
        <v>96</v>
      </c>
      <c r="C16" s="12">
        <f t="shared" si="0"/>
        <v>2</v>
      </c>
      <c r="D16" s="16" t="s">
        <v>38</v>
      </c>
      <c r="E16" s="17">
        <f t="shared" si="1"/>
        <v>1.3333333333333335</v>
      </c>
      <c r="F16" s="17"/>
      <c r="G16" s="17"/>
      <c r="H16" s="17"/>
      <c r="I16" s="17">
        <v>0.8333333333333334</v>
      </c>
      <c r="J16" s="17"/>
      <c r="K16" s="17"/>
      <c r="L16" s="17">
        <v>0.5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2:26" ht="12.75">
      <c r="B17" s="11" t="s">
        <v>103</v>
      </c>
      <c r="C17" s="12">
        <f t="shared" si="0"/>
        <v>2</v>
      </c>
      <c r="D17" s="16" t="s">
        <v>39</v>
      </c>
      <c r="E17" s="17">
        <f t="shared" si="1"/>
        <v>1.4423076923076923</v>
      </c>
      <c r="F17" s="17"/>
      <c r="G17" s="17"/>
      <c r="H17" s="17"/>
      <c r="I17" s="17"/>
      <c r="J17" s="17"/>
      <c r="K17" s="17">
        <v>0.6923076923076923</v>
      </c>
      <c r="L17" s="17"/>
      <c r="M17" s="17"/>
      <c r="N17" s="17">
        <v>0.75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2:26" ht="12.75">
      <c r="B18" s="11" t="s">
        <v>99</v>
      </c>
      <c r="C18" s="12">
        <f t="shared" si="0"/>
        <v>2</v>
      </c>
      <c r="D18" s="16" t="s">
        <v>40</v>
      </c>
      <c r="E18" s="17">
        <f t="shared" si="1"/>
        <v>1.9583333333333335</v>
      </c>
      <c r="F18" s="17"/>
      <c r="G18" s="17"/>
      <c r="H18" s="17"/>
      <c r="I18" s="17">
        <v>0.9583333333333334</v>
      </c>
      <c r="J18" s="17"/>
      <c r="K18" s="17"/>
      <c r="L18" s="17"/>
      <c r="M18" s="17"/>
      <c r="N18" s="17"/>
      <c r="O18" s="17"/>
      <c r="P18" s="17"/>
      <c r="Q18" s="17"/>
      <c r="R18" s="17">
        <v>1</v>
      </c>
      <c r="S18" s="17"/>
      <c r="T18" s="17"/>
      <c r="U18" s="17"/>
      <c r="V18" s="17"/>
      <c r="W18" s="17"/>
      <c r="X18" s="17"/>
      <c r="Y18" s="17"/>
      <c r="Z18" s="17"/>
    </row>
    <row r="19" spans="2:26" ht="12.75">
      <c r="B19" s="11" t="s">
        <v>90</v>
      </c>
      <c r="C19" s="12">
        <f t="shared" si="0"/>
        <v>1</v>
      </c>
      <c r="D19" s="16" t="s">
        <v>41</v>
      </c>
      <c r="E19" s="17">
        <f t="shared" si="1"/>
        <v>0.16666666666666666</v>
      </c>
      <c r="F19" s="17"/>
      <c r="G19" s="17"/>
      <c r="H19" s="17"/>
      <c r="I19" s="17">
        <v>0.16666666666666666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2:26" ht="12.75">
      <c r="B20" s="11" t="s">
        <v>92</v>
      </c>
      <c r="C20" s="12">
        <f t="shared" si="0"/>
        <v>1</v>
      </c>
      <c r="D20" s="16" t="s">
        <v>55</v>
      </c>
      <c r="E20" s="17">
        <f t="shared" si="1"/>
        <v>0.2916666666666667</v>
      </c>
      <c r="F20" s="17"/>
      <c r="G20" s="17"/>
      <c r="H20" s="17"/>
      <c r="I20" s="17">
        <v>0.2916666666666667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2:26" ht="12.75">
      <c r="B21" s="11" t="s">
        <v>102</v>
      </c>
      <c r="C21" s="12">
        <f t="shared" si="0"/>
        <v>1</v>
      </c>
      <c r="D21" s="16" t="s">
        <v>56</v>
      </c>
      <c r="E21" s="17">
        <f t="shared" si="1"/>
        <v>0.3076923076923077</v>
      </c>
      <c r="F21" s="17"/>
      <c r="G21" s="17"/>
      <c r="H21" s="17"/>
      <c r="I21" s="17"/>
      <c r="J21" s="17"/>
      <c r="K21" s="17">
        <v>0.3076923076923077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2:26" ht="12.75">
      <c r="B22" s="11" t="s">
        <v>93</v>
      </c>
      <c r="C22" s="12">
        <f t="shared" si="0"/>
        <v>1</v>
      </c>
      <c r="D22" s="16" t="s">
        <v>57</v>
      </c>
      <c r="E22" s="17">
        <f t="shared" si="1"/>
        <v>0.375</v>
      </c>
      <c r="F22" s="17"/>
      <c r="G22" s="17"/>
      <c r="H22" s="17"/>
      <c r="I22" s="17">
        <v>0.375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2:26" ht="12.75">
      <c r="B23" s="19" t="s">
        <v>20</v>
      </c>
      <c r="C23" s="12">
        <f t="shared" si="0"/>
        <v>1</v>
      </c>
      <c r="D23" s="16" t="s">
        <v>58</v>
      </c>
      <c r="E23" s="17">
        <f t="shared" si="1"/>
        <v>0.4583333333333333</v>
      </c>
      <c r="F23" s="17"/>
      <c r="G23" s="17"/>
      <c r="H23" s="17"/>
      <c r="I23" s="17">
        <v>0.4583333333333333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2:26" ht="12.75">
      <c r="B24" s="11" t="s">
        <v>48</v>
      </c>
      <c r="C24" s="12">
        <f t="shared" si="0"/>
        <v>1</v>
      </c>
      <c r="D24" s="16" t="s">
        <v>59</v>
      </c>
      <c r="E24" s="17">
        <f t="shared" si="1"/>
        <v>0.5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>
        <v>0.5</v>
      </c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2:26" ht="12.75">
      <c r="B25" s="11" t="s">
        <v>119</v>
      </c>
      <c r="C25" s="12">
        <f t="shared" si="0"/>
        <v>1</v>
      </c>
      <c r="D25" s="16" t="s">
        <v>60</v>
      </c>
      <c r="E25" s="17">
        <f t="shared" si="1"/>
        <v>0.5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>
        <v>0.5</v>
      </c>
      <c r="R25" s="17"/>
      <c r="S25" s="17"/>
      <c r="T25" s="17"/>
      <c r="U25" s="17"/>
      <c r="V25" s="17"/>
      <c r="W25" s="17"/>
      <c r="X25" s="17"/>
      <c r="Y25" s="17"/>
      <c r="Z25" s="17"/>
    </row>
    <row r="26" spans="2:26" ht="12.75">
      <c r="B26" s="11" t="s">
        <v>120</v>
      </c>
      <c r="C26" s="12">
        <f t="shared" si="0"/>
        <v>1</v>
      </c>
      <c r="D26" s="16" t="s">
        <v>61</v>
      </c>
      <c r="E26" s="17">
        <f t="shared" si="1"/>
        <v>0.5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>
        <v>0.5</v>
      </c>
      <c r="R26" s="17"/>
      <c r="S26" s="17"/>
      <c r="T26" s="17"/>
      <c r="U26" s="17"/>
      <c r="V26" s="17"/>
      <c r="W26" s="17"/>
      <c r="X26" s="17"/>
      <c r="Y26" s="17"/>
      <c r="Z26" s="17"/>
    </row>
    <row r="27" spans="2:26" ht="12.75">
      <c r="B27" s="11" t="s">
        <v>121</v>
      </c>
      <c r="C27" s="12">
        <f t="shared" si="0"/>
        <v>1</v>
      </c>
      <c r="D27" s="16" t="s">
        <v>62</v>
      </c>
      <c r="E27" s="17">
        <f t="shared" si="1"/>
        <v>0.5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>
        <v>0.5</v>
      </c>
      <c r="R27" s="17"/>
      <c r="S27" s="17"/>
      <c r="T27" s="17"/>
      <c r="U27" s="17"/>
      <c r="V27" s="17"/>
      <c r="W27" s="17"/>
      <c r="X27" s="17"/>
      <c r="Y27" s="17"/>
      <c r="Z27" s="17"/>
    </row>
    <row r="28" spans="2:26" ht="12.75">
      <c r="B28" s="11" t="s">
        <v>23</v>
      </c>
      <c r="C28" s="12">
        <f t="shared" si="0"/>
        <v>1</v>
      </c>
      <c r="D28" s="16" t="s">
        <v>63</v>
      </c>
      <c r="E28" s="17">
        <f t="shared" si="1"/>
        <v>0.5384615384615384</v>
      </c>
      <c r="F28" s="17"/>
      <c r="G28" s="17"/>
      <c r="H28" s="17"/>
      <c r="I28" s="17"/>
      <c r="J28" s="17"/>
      <c r="K28" s="17">
        <v>0.5384615384615384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2:26" ht="12.75">
      <c r="B29" s="11" t="s">
        <v>24</v>
      </c>
      <c r="C29" s="12">
        <f t="shared" si="0"/>
        <v>1</v>
      </c>
      <c r="D29" s="16" t="s">
        <v>64</v>
      </c>
      <c r="E29" s="17">
        <f t="shared" si="1"/>
        <v>0.6153846153846154</v>
      </c>
      <c r="F29" s="17"/>
      <c r="G29" s="17"/>
      <c r="H29" s="17"/>
      <c r="I29" s="17"/>
      <c r="J29" s="17"/>
      <c r="K29" s="17">
        <v>0.6153846153846154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26" ht="12.75">
      <c r="B30" s="11" t="s">
        <v>27</v>
      </c>
      <c r="C30" s="12">
        <f t="shared" si="0"/>
        <v>1</v>
      </c>
      <c r="D30" s="16" t="s">
        <v>70</v>
      </c>
      <c r="E30" s="17">
        <f t="shared" si="1"/>
        <v>0.625</v>
      </c>
      <c r="F30" s="17"/>
      <c r="G30" s="17"/>
      <c r="H30" s="17"/>
      <c r="I30" s="17">
        <v>0.625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26" ht="12.75">
      <c r="B31" s="11" t="s">
        <v>80</v>
      </c>
      <c r="C31" s="12">
        <f t="shared" si="0"/>
        <v>1</v>
      </c>
      <c r="D31" s="16" t="s">
        <v>71</v>
      </c>
      <c r="E31" s="17">
        <f t="shared" si="1"/>
        <v>0.6666666666666666</v>
      </c>
      <c r="F31" s="17"/>
      <c r="G31" s="17"/>
      <c r="H31" s="17"/>
      <c r="I31" s="17">
        <v>0.6666666666666666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2:26" ht="12.75">
      <c r="B32" s="11" t="s">
        <v>95</v>
      </c>
      <c r="C32" s="12">
        <f t="shared" si="0"/>
        <v>1</v>
      </c>
      <c r="D32" s="16" t="s">
        <v>74</v>
      </c>
      <c r="E32" s="17">
        <f t="shared" si="1"/>
        <v>0.7083333333333334</v>
      </c>
      <c r="F32" s="17"/>
      <c r="G32" s="17"/>
      <c r="H32" s="17"/>
      <c r="I32" s="17">
        <v>0.7083333333333334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2:26" ht="12.75">
      <c r="B33" s="11" t="s">
        <v>26</v>
      </c>
      <c r="C33" s="12">
        <f t="shared" si="0"/>
        <v>1</v>
      </c>
      <c r="D33" s="16" t="s">
        <v>77</v>
      </c>
      <c r="E33" s="17">
        <f t="shared" si="1"/>
        <v>0.7916666666666666</v>
      </c>
      <c r="F33" s="17"/>
      <c r="G33" s="17"/>
      <c r="H33" s="17"/>
      <c r="I33" s="17">
        <v>0.7916666666666666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2:26" ht="12.75">
      <c r="B34" s="11" t="s">
        <v>104</v>
      </c>
      <c r="C34" s="12">
        <f t="shared" si="0"/>
        <v>1</v>
      </c>
      <c r="D34" s="16" t="s">
        <v>83</v>
      </c>
      <c r="E34" s="17">
        <f t="shared" si="1"/>
        <v>0.8461538461538461</v>
      </c>
      <c r="F34" s="17"/>
      <c r="G34" s="17"/>
      <c r="H34" s="17"/>
      <c r="I34" s="17"/>
      <c r="J34" s="17"/>
      <c r="K34" s="17">
        <v>0.8461538461538461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2:26" ht="12.75">
      <c r="B35" s="11" t="s">
        <v>97</v>
      </c>
      <c r="C35" s="12">
        <f t="shared" si="0"/>
        <v>1</v>
      </c>
      <c r="D35" s="16" t="s">
        <v>112</v>
      </c>
      <c r="E35" s="17">
        <f t="shared" si="1"/>
        <v>0.875</v>
      </c>
      <c r="F35" s="17"/>
      <c r="G35" s="17"/>
      <c r="H35" s="17"/>
      <c r="I35" s="17">
        <v>0.875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2:26" ht="12.75">
      <c r="B36" s="11" t="s">
        <v>98</v>
      </c>
      <c r="C36" s="12">
        <f t="shared" si="0"/>
        <v>1</v>
      </c>
      <c r="D36" s="16" t="s">
        <v>116</v>
      </c>
      <c r="E36" s="17">
        <f t="shared" si="1"/>
        <v>0.9166666666666666</v>
      </c>
      <c r="F36" s="17"/>
      <c r="G36" s="17"/>
      <c r="H36" s="17"/>
      <c r="I36" s="17">
        <v>0.9166666666666666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2:26" ht="12.75">
      <c r="B37" s="11" t="s">
        <v>100</v>
      </c>
      <c r="C37" s="12">
        <f t="shared" si="0"/>
        <v>1</v>
      </c>
      <c r="D37" s="16" t="s">
        <v>117</v>
      </c>
      <c r="E37" s="17">
        <f t="shared" si="1"/>
        <v>1</v>
      </c>
      <c r="F37" s="17"/>
      <c r="G37" s="17"/>
      <c r="H37" s="17"/>
      <c r="I37" s="17">
        <v>1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2.75">
      <c r="B38" s="11" t="s">
        <v>105</v>
      </c>
      <c r="C38" s="12">
        <f t="shared" si="0"/>
        <v>1</v>
      </c>
      <c r="D38" s="16" t="s">
        <v>124</v>
      </c>
      <c r="E38" s="17">
        <f t="shared" si="1"/>
        <v>1</v>
      </c>
      <c r="F38" s="17"/>
      <c r="G38" s="17"/>
      <c r="H38" s="17"/>
      <c r="I38" s="17"/>
      <c r="J38" s="17"/>
      <c r="K38" s="17">
        <v>1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2:26" ht="12.75">
      <c r="B39" s="11" t="s">
        <v>69</v>
      </c>
      <c r="C39" s="12">
        <f t="shared" si="0"/>
        <v>1</v>
      </c>
      <c r="D39" s="16" t="s">
        <v>125</v>
      </c>
      <c r="E39" s="17">
        <f t="shared" si="1"/>
        <v>1</v>
      </c>
      <c r="F39" s="17"/>
      <c r="G39" s="17"/>
      <c r="H39" s="17"/>
      <c r="I39" s="17"/>
      <c r="J39" s="17"/>
      <c r="K39" s="17"/>
      <c r="L39" s="17"/>
      <c r="M39" s="17"/>
      <c r="N39" s="17">
        <v>1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2:26" ht="12.75">
      <c r="B40" s="11" t="s">
        <v>115</v>
      </c>
      <c r="C40" s="12">
        <f t="shared" si="0"/>
        <v>1</v>
      </c>
      <c r="D40" s="16" t="s">
        <v>126</v>
      </c>
      <c r="E40" s="17">
        <f t="shared" si="1"/>
        <v>1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>
        <v>1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2:26" ht="12.75">
      <c r="B41" s="11" t="s">
        <v>129</v>
      </c>
      <c r="C41" s="12">
        <f t="shared" si="0"/>
        <v>1</v>
      </c>
      <c r="D41" s="16" t="s">
        <v>132</v>
      </c>
      <c r="E41" s="17">
        <f t="shared" si="1"/>
        <v>1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>
        <v>1</v>
      </c>
      <c r="T41" s="17"/>
      <c r="U41" s="17"/>
      <c r="V41" s="17"/>
      <c r="W41" s="17"/>
      <c r="X41" s="17"/>
      <c r="Y41" s="17"/>
      <c r="Z41" s="17"/>
    </row>
    <row r="42" spans="2:26" ht="12.75">
      <c r="B42" s="11"/>
      <c r="C42" s="12"/>
      <c r="D42" s="16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2:26" ht="12.75">
      <c r="B43" s="3"/>
      <c r="C43" s="12"/>
      <c r="D43" s="16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2:3" ht="12.75">
      <c r="B44" s="2"/>
      <c r="C44" s="13"/>
    </row>
    <row r="45" spans="3:4" ht="12.75">
      <c r="C45" s="15"/>
      <c r="D45" s="13"/>
    </row>
    <row r="46" ht="12.75">
      <c r="D46" s="13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9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  <col min="3" max="3" width="10.57421875" style="14" customWidth="1"/>
    <col min="4" max="10" width="11.421875" style="14" customWidth="1"/>
    <col min="11" max="11" width="12.00390625" style="14" customWidth="1"/>
    <col min="12" max="12" width="12.421875" style="14" customWidth="1"/>
    <col min="13" max="13" width="12.28125" style="14" customWidth="1"/>
    <col min="14" max="26" width="11.421875" style="14" customWidth="1"/>
  </cols>
  <sheetData>
    <row r="1" spans="2:26" ht="45" customHeight="1" thickTop="1">
      <c r="B1" s="22" t="s">
        <v>7</v>
      </c>
      <c r="C1" s="24" t="s">
        <v>0</v>
      </c>
      <c r="D1" s="26" t="s">
        <v>1</v>
      </c>
      <c r="E1" s="28" t="s">
        <v>2</v>
      </c>
      <c r="F1" s="6" t="s">
        <v>8</v>
      </c>
      <c r="G1" s="6" t="s">
        <v>13</v>
      </c>
      <c r="H1" s="6" t="s">
        <v>14</v>
      </c>
      <c r="I1" s="6" t="s">
        <v>19</v>
      </c>
      <c r="J1" s="7" t="s">
        <v>42</v>
      </c>
      <c r="K1" s="10" t="s">
        <v>43</v>
      </c>
      <c r="L1" s="5" t="s">
        <v>65</v>
      </c>
      <c r="M1" s="6" t="s">
        <v>67</v>
      </c>
      <c r="N1" s="10" t="s">
        <v>72</v>
      </c>
      <c r="O1" s="6" t="s">
        <v>75</v>
      </c>
      <c r="P1" s="6" t="s">
        <v>78</v>
      </c>
      <c r="Q1" s="6" t="s">
        <v>79</v>
      </c>
      <c r="R1" s="10" t="s">
        <v>81</v>
      </c>
      <c r="S1" s="6" t="s">
        <v>82</v>
      </c>
      <c r="T1" s="10"/>
      <c r="U1" s="10"/>
      <c r="V1" s="10"/>
      <c r="W1" s="10"/>
      <c r="X1" s="10"/>
      <c r="Y1" s="6"/>
      <c r="Z1" s="5"/>
    </row>
    <row r="2" spans="2:26" s="9" customFormat="1" ht="12.75" customHeight="1">
      <c r="B2" s="23"/>
      <c r="C2" s="25"/>
      <c r="D2" s="27"/>
      <c r="E2" s="29"/>
      <c r="F2" s="8">
        <v>42764</v>
      </c>
      <c r="G2" s="8">
        <v>42798</v>
      </c>
      <c r="H2" s="8">
        <v>42820</v>
      </c>
      <c r="I2" s="8">
        <v>42833</v>
      </c>
      <c r="J2" s="8">
        <v>42868</v>
      </c>
      <c r="K2" s="8" t="s">
        <v>44</v>
      </c>
      <c r="L2" s="8" t="s">
        <v>66</v>
      </c>
      <c r="M2" s="8">
        <v>42952</v>
      </c>
      <c r="N2" s="8">
        <v>43001</v>
      </c>
      <c r="O2" s="8">
        <v>43015</v>
      </c>
      <c r="P2" s="8">
        <v>43036</v>
      </c>
      <c r="Q2" s="8">
        <v>43043</v>
      </c>
      <c r="R2" s="8">
        <v>43043</v>
      </c>
      <c r="S2" s="8">
        <v>43050</v>
      </c>
      <c r="T2" s="8"/>
      <c r="U2" s="8"/>
      <c r="V2" s="8"/>
      <c r="W2" s="8"/>
      <c r="X2" s="8"/>
      <c r="Y2" s="8"/>
      <c r="Z2" s="8"/>
    </row>
    <row r="3" spans="1:26" ht="12.75">
      <c r="A3" s="4"/>
      <c r="B3" s="18" t="s">
        <v>5</v>
      </c>
      <c r="C3" s="12">
        <f aca="true" t="shared" si="0" ref="C3:C34">COUNTA(F3:Z3)</f>
        <v>4</v>
      </c>
      <c r="D3" s="16" t="s">
        <v>10</v>
      </c>
      <c r="E3" s="17">
        <f>SUMPRODUCT(SMALL(F3:Z3,{1;2;3}))</f>
        <v>0.37222222222222223</v>
      </c>
      <c r="F3" s="17">
        <v>0.25</v>
      </c>
      <c r="G3" s="17"/>
      <c r="H3" s="17"/>
      <c r="I3" s="17">
        <v>0.06666666666666667</v>
      </c>
      <c r="J3" s="17"/>
      <c r="K3" s="17">
        <v>0.05555555555555555</v>
      </c>
      <c r="L3" s="17"/>
      <c r="M3" s="17"/>
      <c r="N3" s="17"/>
      <c r="O3" s="17"/>
      <c r="P3" s="17"/>
      <c r="Q3" s="17"/>
      <c r="R3" s="17"/>
      <c r="S3" s="17">
        <v>0.5</v>
      </c>
      <c r="T3" s="17"/>
      <c r="U3" s="17"/>
      <c r="V3" s="17"/>
      <c r="W3" s="17"/>
      <c r="X3" s="17"/>
      <c r="Y3" s="17"/>
      <c r="Z3" s="17"/>
    </row>
    <row r="4" spans="1:26" ht="12.75">
      <c r="A4" s="4"/>
      <c r="B4" s="18" t="s">
        <v>4</v>
      </c>
      <c r="C4" s="12">
        <f t="shared" si="0"/>
        <v>7</v>
      </c>
      <c r="D4" s="16" t="s">
        <v>3</v>
      </c>
      <c r="E4" s="17">
        <f>SUMPRODUCT(SMALL(F4:Z4,{1;2;3}))</f>
        <v>0.6333333333333333</v>
      </c>
      <c r="F4" s="17">
        <v>0.75</v>
      </c>
      <c r="G4" s="17">
        <v>0.5</v>
      </c>
      <c r="H4" s="17"/>
      <c r="I4" s="17">
        <v>0.13333333333333333</v>
      </c>
      <c r="J4" s="17">
        <v>0.25</v>
      </c>
      <c r="K4" s="17"/>
      <c r="L4" s="17"/>
      <c r="M4" s="17">
        <v>0.25</v>
      </c>
      <c r="N4" s="17">
        <v>0.5</v>
      </c>
      <c r="O4" s="17"/>
      <c r="P4" s="17"/>
      <c r="Q4" s="17"/>
      <c r="R4" s="17">
        <v>0.5</v>
      </c>
      <c r="S4" s="17"/>
      <c r="T4" s="17"/>
      <c r="U4" s="17"/>
      <c r="V4" s="17"/>
      <c r="W4" s="17"/>
      <c r="X4" s="17"/>
      <c r="Y4" s="17"/>
      <c r="Z4" s="17"/>
    </row>
    <row r="5" spans="2:26" ht="12.75">
      <c r="B5" s="18" t="s">
        <v>6</v>
      </c>
      <c r="C5" s="12">
        <f t="shared" si="0"/>
        <v>4</v>
      </c>
      <c r="D5" s="16" t="s">
        <v>11</v>
      </c>
      <c r="E5" s="17">
        <f>SUMPRODUCT(SMALL(F5:Z5,{1;2;3}))</f>
        <v>1.3333333333333333</v>
      </c>
      <c r="F5" s="17">
        <v>0.5</v>
      </c>
      <c r="G5" s="17"/>
      <c r="H5" s="17">
        <v>0.3333333333333333</v>
      </c>
      <c r="I5" s="17"/>
      <c r="J5" s="17">
        <v>0.5</v>
      </c>
      <c r="K5" s="17"/>
      <c r="L5" s="17"/>
      <c r="M5" s="17">
        <v>0.75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2:26" ht="12.75">
      <c r="B6" s="11" t="s">
        <v>16</v>
      </c>
      <c r="C6" s="12">
        <f t="shared" si="0"/>
        <v>3</v>
      </c>
      <c r="D6" s="16" t="s">
        <v>12</v>
      </c>
      <c r="E6" s="17">
        <f>SUMPRODUCT(SMALL(F6:Z6,{1;2;3}))</f>
        <v>1.4333333333333333</v>
      </c>
      <c r="F6" s="17"/>
      <c r="G6" s="17"/>
      <c r="H6" s="17">
        <v>1</v>
      </c>
      <c r="I6" s="17">
        <v>0.26666666666666666</v>
      </c>
      <c r="J6" s="17"/>
      <c r="K6" s="17">
        <v>0.16666666666666666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2:26" ht="12.75">
      <c r="B7" s="1" t="s">
        <v>54</v>
      </c>
      <c r="C7" s="12">
        <f t="shared" si="0"/>
        <v>4</v>
      </c>
      <c r="D7" s="16" t="s">
        <v>17</v>
      </c>
      <c r="E7" s="17">
        <f>SUMPRODUCT(SMALL(F7:Z7,{1;2;3}))</f>
        <v>1.5</v>
      </c>
      <c r="F7" s="17"/>
      <c r="G7" s="17"/>
      <c r="H7" s="17"/>
      <c r="I7" s="17"/>
      <c r="J7" s="17"/>
      <c r="K7" s="17">
        <v>1</v>
      </c>
      <c r="L7" s="17"/>
      <c r="M7" s="17"/>
      <c r="N7" s="17">
        <v>0.5</v>
      </c>
      <c r="O7" s="17">
        <v>0.5</v>
      </c>
      <c r="P7" s="17">
        <v>0.5</v>
      </c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2:26" ht="12.75">
      <c r="B8" s="3" t="s">
        <v>21</v>
      </c>
      <c r="C8" s="12">
        <f t="shared" si="0"/>
        <v>4</v>
      </c>
      <c r="D8" s="16" t="s">
        <v>18</v>
      </c>
      <c r="E8" s="17">
        <f>SUMPRODUCT(SMALL(F8:Z8,{1;2;3}))</f>
        <v>1.5666666666666667</v>
      </c>
      <c r="F8" s="17"/>
      <c r="G8" s="17"/>
      <c r="H8" s="17"/>
      <c r="I8" s="17">
        <v>0.4</v>
      </c>
      <c r="J8" s="17"/>
      <c r="K8" s="17">
        <v>0.6666666666666666</v>
      </c>
      <c r="L8" s="17">
        <v>0.5</v>
      </c>
      <c r="M8" s="17"/>
      <c r="N8" s="17"/>
      <c r="O8" s="17"/>
      <c r="P8" s="17"/>
      <c r="Q8" s="17"/>
      <c r="R8" s="17"/>
      <c r="S8" s="17">
        <v>1</v>
      </c>
      <c r="T8" s="17"/>
      <c r="U8" s="17"/>
      <c r="V8" s="17"/>
      <c r="W8" s="17"/>
      <c r="X8" s="17"/>
      <c r="Y8" s="17"/>
      <c r="Z8" s="17"/>
    </row>
    <row r="9" spans="2:26" ht="12.75">
      <c r="B9" s="19" t="s">
        <v>15</v>
      </c>
      <c r="C9" s="12">
        <f t="shared" si="0"/>
        <v>3</v>
      </c>
      <c r="D9" s="16" t="s">
        <v>31</v>
      </c>
      <c r="E9" s="17">
        <f>SUMPRODUCT(SMALL(F9:Z9,{1;2;3}))</f>
        <v>2</v>
      </c>
      <c r="F9" s="17"/>
      <c r="G9" s="17"/>
      <c r="H9" s="17">
        <v>0.6666666666666666</v>
      </c>
      <c r="I9" s="17">
        <v>0.3333333333333333</v>
      </c>
      <c r="J9" s="17">
        <v>1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2:26" ht="12.75">
      <c r="B10" s="1" t="s">
        <v>20</v>
      </c>
      <c r="C10" s="12">
        <f t="shared" si="0"/>
        <v>2</v>
      </c>
      <c r="D10" s="16" t="s">
        <v>32</v>
      </c>
      <c r="E10" s="17">
        <f aca="true" t="shared" si="1" ref="E10:E34">SUM(F10:Z10)</f>
        <v>0.95</v>
      </c>
      <c r="F10" s="17"/>
      <c r="G10" s="17"/>
      <c r="H10" s="17"/>
      <c r="I10" s="17">
        <v>0.2</v>
      </c>
      <c r="J10" s="17">
        <v>0.75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2:26" ht="12.75">
      <c r="B11" s="1" t="s">
        <v>24</v>
      </c>
      <c r="C11" s="12">
        <f t="shared" si="0"/>
        <v>2</v>
      </c>
      <c r="D11" s="16" t="s">
        <v>33</v>
      </c>
      <c r="E11" s="17">
        <f t="shared" si="1"/>
        <v>1.0444444444444443</v>
      </c>
      <c r="F11" s="17"/>
      <c r="G11" s="17"/>
      <c r="H11" s="17"/>
      <c r="I11" s="17">
        <v>0.6</v>
      </c>
      <c r="J11" s="17"/>
      <c r="K11" s="17">
        <v>0.4444444444444444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2:26" ht="12.75">
      <c r="B12" s="3" t="s">
        <v>23</v>
      </c>
      <c r="C12" s="12">
        <f t="shared" si="0"/>
        <v>2</v>
      </c>
      <c r="D12" s="16" t="s">
        <v>34</v>
      </c>
      <c r="E12" s="17">
        <f t="shared" si="1"/>
        <v>1.1444444444444444</v>
      </c>
      <c r="F12" s="17"/>
      <c r="G12" s="17"/>
      <c r="H12" s="17"/>
      <c r="I12" s="17">
        <v>0.5333333333333333</v>
      </c>
      <c r="J12" s="17"/>
      <c r="K12" s="17">
        <v>0.6111111111111112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2:26" ht="12.75">
      <c r="B13" s="1" t="s">
        <v>22</v>
      </c>
      <c r="C13" s="12">
        <f t="shared" si="0"/>
        <v>2</v>
      </c>
      <c r="D13" s="16" t="s">
        <v>35</v>
      </c>
      <c r="E13" s="17">
        <f t="shared" si="1"/>
        <v>1.1888888888888889</v>
      </c>
      <c r="F13" s="17"/>
      <c r="G13" s="17"/>
      <c r="H13" s="17"/>
      <c r="I13" s="17">
        <v>0.4666666666666667</v>
      </c>
      <c r="J13" s="17"/>
      <c r="K13" s="17">
        <v>0.7222222222222222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2:26" ht="12.75">
      <c r="B14" s="1" t="s">
        <v>52</v>
      </c>
      <c r="C14" s="12">
        <f t="shared" si="0"/>
        <v>2</v>
      </c>
      <c r="D14" s="16" t="s">
        <v>36</v>
      </c>
      <c r="E14" s="17">
        <f t="shared" si="1"/>
        <v>1.3888888888888888</v>
      </c>
      <c r="F14" s="17"/>
      <c r="G14" s="17"/>
      <c r="H14" s="17"/>
      <c r="I14" s="17"/>
      <c r="J14" s="17"/>
      <c r="K14" s="17">
        <v>0.8888888888888888</v>
      </c>
      <c r="L14" s="17"/>
      <c r="M14" s="17"/>
      <c r="N14" s="17"/>
      <c r="O14" s="17"/>
      <c r="P14" s="17"/>
      <c r="Q14" s="17">
        <v>0.5</v>
      </c>
      <c r="R14" s="17"/>
      <c r="S14" s="17"/>
      <c r="T14" s="17"/>
      <c r="U14" s="17"/>
      <c r="V14" s="17"/>
      <c r="W14" s="17"/>
      <c r="X14" s="17"/>
      <c r="Y14" s="17"/>
      <c r="Z14" s="17"/>
    </row>
    <row r="15" spans="2:26" ht="12.75">
      <c r="B15" s="1" t="s">
        <v>28</v>
      </c>
      <c r="C15" s="12">
        <f t="shared" si="0"/>
        <v>2</v>
      </c>
      <c r="D15" s="16" t="s">
        <v>37</v>
      </c>
      <c r="E15" s="17">
        <f t="shared" si="1"/>
        <v>1.7000000000000002</v>
      </c>
      <c r="F15" s="17"/>
      <c r="G15" s="17"/>
      <c r="H15" s="17"/>
      <c r="I15" s="17">
        <v>0.8666666666666667</v>
      </c>
      <c r="J15" s="17"/>
      <c r="K15" s="17">
        <v>0.8333333333333334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2:26" ht="12.75">
      <c r="B16" s="3" t="s">
        <v>29</v>
      </c>
      <c r="C16" s="12">
        <f t="shared" si="0"/>
        <v>2</v>
      </c>
      <c r="D16" s="16" t="s">
        <v>38</v>
      </c>
      <c r="E16" s="17">
        <f t="shared" si="1"/>
        <v>1.7111111111111112</v>
      </c>
      <c r="F16" s="17"/>
      <c r="G16" s="17"/>
      <c r="H16" s="17"/>
      <c r="I16" s="17">
        <v>0.9333333333333333</v>
      </c>
      <c r="J16" s="17"/>
      <c r="K16" s="17">
        <v>0.7777777777777778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2:26" ht="12.75">
      <c r="B17" s="11" t="s">
        <v>76</v>
      </c>
      <c r="C17" s="12">
        <f t="shared" si="0"/>
        <v>2</v>
      </c>
      <c r="D17" s="16" t="s">
        <v>39</v>
      </c>
      <c r="E17" s="17">
        <f t="shared" si="1"/>
        <v>2</v>
      </c>
      <c r="F17" s="17"/>
      <c r="G17" s="17"/>
      <c r="H17" s="17"/>
      <c r="I17" s="17"/>
      <c r="J17" s="17"/>
      <c r="K17" s="17"/>
      <c r="L17" s="17"/>
      <c r="M17" s="17"/>
      <c r="N17" s="17"/>
      <c r="O17" s="17">
        <v>1</v>
      </c>
      <c r="P17" s="17">
        <v>1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2:26" ht="12.75">
      <c r="B18" s="1" t="s">
        <v>45</v>
      </c>
      <c r="C18" s="12">
        <f t="shared" si="0"/>
        <v>1</v>
      </c>
      <c r="D18" s="16" t="s">
        <v>40</v>
      </c>
      <c r="E18" s="17">
        <f t="shared" si="1"/>
        <v>0.1111111111111111</v>
      </c>
      <c r="F18" s="17"/>
      <c r="G18" s="17"/>
      <c r="H18" s="17"/>
      <c r="I18" s="17"/>
      <c r="J18" s="17"/>
      <c r="K18" s="17">
        <v>0.1111111111111111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2:26" ht="12.75">
      <c r="B19" s="3" t="s">
        <v>46</v>
      </c>
      <c r="C19" s="12">
        <f t="shared" si="0"/>
        <v>1</v>
      </c>
      <c r="D19" s="16" t="s">
        <v>41</v>
      </c>
      <c r="E19" s="17">
        <f t="shared" si="1"/>
        <v>0.2222222222222222</v>
      </c>
      <c r="F19" s="17"/>
      <c r="G19" s="17"/>
      <c r="H19" s="17"/>
      <c r="I19" s="17"/>
      <c r="J19" s="17"/>
      <c r="K19" s="17">
        <v>0.2222222222222222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2:26" ht="12.75">
      <c r="B20" s="1" t="s">
        <v>47</v>
      </c>
      <c r="C20" s="12">
        <f t="shared" si="0"/>
        <v>1</v>
      </c>
      <c r="D20" s="16" t="s">
        <v>55</v>
      </c>
      <c r="E20" s="17">
        <f t="shared" si="1"/>
        <v>0.2777777777777778</v>
      </c>
      <c r="F20" s="17"/>
      <c r="G20" s="17"/>
      <c r="H20" s="17"/>
      <c r="I20" s="17"/>
      <c r="J20" s="17"/>
      <c r="K20" s="17">
        <v>0.2777777777777778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2:26" ht="12.75">
      <c r="B21" s="3" t="s">
        <v>48</v>
      </c>
      <c r="C21" s="12">
        <f t="shared" si="0"/>
        <v>1</v>
      </c>
      <c r="D21" s="16" t="s">
        <v>56</v>
      </c>
      <c r="E21" s="17">
        <f t="shared" si="1"/>
        <v>0.3333333333333333</v>
      </c>
      <c r="F21" s="17"/>
      <c r="G21" s="17"/>
      <c r="H21" s="17"/>
      <c r="I21" s="17"/>
      <c r="J21" s="17"/>
      <c r="K21" s="17">
        <v>0.3333333333333333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2:26" ht="12.75">
      <c r="B22" s="1" t="s">
        <v>49</v>
      </c>
      <c r="C22" s="12">
        <f t="shared" si="0"/>
        <v>1</v>
      </c>
      <c r="D22" s="16" t="s">
        <v>57</v>
      </c>
      <c r="E22" s="17">
        <f t="shared" si="1"/>
        <v>0.3888888888888889</v>
      </c>
      <c r="F22" s="17"/>
      <c r="G22" s="17"/>
      <c r="H22" s="17"/>
      <c r="I22" s="17"/>
      <c r="J22" s="17"/>
      <c r="K22" s="17">
        <v>0.3888888888888889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2:26" ht="12.75">
      <c r="B23" s="11" t="s">
        <v>68</v>
      </c>
      <c r="C23" s="12">
        <f t="shared" si="0"/>
        <v>1</v>
      </c>
      <c r="D23" s="16" t="s">
        <v>58</v>
      </c>
      <c r="E23" s="17">
        <f t="shared" si="1"/>
        <v>0.5</v>
      </c>
      <c r="F23" s="17"/>
      <c r="G23" s="17"/>
      <c r="H23" s="17"/>
      <c r="I23" s="17"/>
      <c r="J23" s="17"/>
      <c r="K23" s="17"/>
      <c r="L23" s="17"/>
      <c r="M23" s="17">
        <v>0.5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2:26" ht="12.75">
      <c r="B24" s="3" t="s">
        <v>50</v>
      </c>
      <c r="C24" s="12">
        <f t="shared" si="0"/>
        <v>1</v>
      </c>
      <c r="D24" s="16" t="s">
        <v>59</v>
      </c>
      <c r="E24" s="17">
        <f t="shared" si="1"/>
        <v>0.5</v>
      </c>
      <c r="F24" s="17"/>
      <c r="G24" s="17"/>
      <c r="H24" s="17"/>
      <c r="I24" s="17"/>
      <c r="J24" s="17"/>
      <c r="K24" s="17">
        <v>0.5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2:26" ht="12.75">
      <c r="B25" s="1" t="s">
        <v>51</v>
      </c>
      <c r="C25" s="12">
        <f t="shared" si="0"/>
        <v>1</v>
      </c>
      <c r="D25" s="16" t="s">
        <v>60</v>
      </c>
      <c r="E25" s="17">
        <f t="shared" si="1"/>
        <v>0.5555555555555556</v>
      </c>
      <c r="F25" s="17"/>
      <c r="G25" s="17"/>
      <c r="H25" s="17"/>
      <c r="I25" s="17"/>
      <c r="J25" s="17"/>
      <c r="K25" s="17">
        <v>0.5555555555555556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2:26" ht="12.75">
      <c r="B26" s="3" t="s">
        <v>25</v>
      </c>
      <c r="C26" s="12">
        <f t="shared" si="0"/>
        <v>1</v>
      </c>
      <c r="D26" s="16" t="s">
        <v>61</v>
      </c>
      <c r="E26" s="17">
        <f t="shared" si="1"/>
        <v>0.6666666666666666</v>
      </c>
      <c r="F26" s="17"/>
      <c r="G26" s="17"/>
      <c r="H26" s="17"/>
      <c r="I26" s="17">
        <v>0.6666666666666666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2:26" ht="12.75">
      <c r="B27" s="1" t="s">
        <v>26</v>
      </c>
      <c r="C27" s="12">
        <f t="shared" si="0"/>
        <v>1</v>
      </c>
      <c r="D27" s="16" t="s">
        <v>62</v>
      </c>
      <c r="E27" s="17">
        <f t="shared" si="1"/>
        <v>0.7333333333333333</v>
      </c>
      <c r="F27" s="17"/>
      <c r="G27" s="17"/>
      <c r="H27" s="17"/>
      <c r="I27" s="17">
        <v>0.7333333333333333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2:26" ht="12.75">
      <c r="B28" s="3" t="s">
        <v>27</v>
      </c>
      <c r="C28" s="12">
        <f t="shared" si="0"/>
        <v>1</v>
      </c>
      <c r="D28" s="16" t="s">
        <v>63</v>
      </c>
      <c r="E28" s="17">
        <f t="shared" si="1"/>
        <v>0.8</v>
      </c>
      <c r="F28" s="17"/>
      <c r="G28" s="17"/>
      <c r="H28" s="17"/>
      <c r="I28" s="17">
        <v>0.8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2:26" ht="12.75">
      <c r="B29" s="3" t="s">
        <v>53</v>
      </c>
      <c r="C29" s="12">
        <f t="shared" si="0"/>
        <v>1</v>
      </c>
      <c r="D29" s="16" t="s">
        <v>64</v>
      </c>
      <c r="E29" s="17">
        <f t="shared" si="1"/>
        <v>0.9444444444444444</v>
      </c>
      <c r="F29" s="17"/>
      <c r="G29" s="17"/>
      <c r="H29" s="17"/>
      <c r="I29" s="17"/>
      <c r="J29" s="17"/>
      <c r="K29" s="17">
        <v>0.9444444444444444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26" ht="12.75">
      <c r="B30" s="11" t="s">
        <v>9</v>
      </c>
      <c r="C30" s="12">
        <f t="shared" si="0"/>
        <v>1</v>
      </c>
      <c r="D30" s="16" t="s">
        <v>70</v>
      </c>
      <c r="E30" s="17">
        <f t="shared" si="1"/>
        <v>1</v>
      </c>
      <c r="F30" s="17">
        <v>1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26" ht="12.75">
      <c r="B31" s="1" t="s">
        <v>30</v>
      </c>
      <c r="C31" s="12">
        <f t="shared" si="0"/>
        <v>1</v>
      </c>
      <c r="D31" s="16" t="s">
        <v>71</v>
      </c>
      <c r="E31" s="17">
        <f t="shared" si="1"/>
        <v>1</v>
      </c>
      <c r="F31" s="17"/>
      <c r="G31" s="17"/>
      <c r="H31" s="17"/>
      <c r="I31" s="17">
        <v>1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2:26" ht="12.75">
      <c r="B32" s="11" t="s">
        <v>69</v>
      </c>
      <c r="C32" s="12">
        <f t="shared" si="0"/>
        <v>1</v>
      </c>
      <c r="D32" s="16" t="s">
        <v>74</v>
      </c>
      <c r="E32" s="17">
        <f t="shared" si="1"/>
        <v>1</v>
      </c>
      <c r="F32" s="17"/>
      <c r="G32" s="17"/>
      <c r="H32" s="17"/>
      <c r="I32" s="17"/>
      <c r="J32" s="17"/>
      <c r="K32" s="17"/>
      <c r="L32" s="17"/>
      <c r="M32" s="17">
        <v>1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2:26" ht="12.75">
      <c r="B33" s="11" t="s">
        <v>73</v>
      </c>
      <c r="C33" s="12">
        <f t="shared" si="0"/>
        <v>1</v>
      </c>
      <c r="D33" s="16" t="s">
        <v>77</v>
      </c>
      <c r="E33" s="17">
        <f t="shared" si="1"/>
        <v>1</v>
      </c>
      <c r="F33" s="17"/>
      <c r="G33" s="17"/>
      <c r="H33" s="17"/>
      <c r="I33" s="17"/>
      <c r="J33" s="17"/>
      <c r="K33" s="17"/>
      <c r="L33" s="17"/>
      <c r="M33" s="17"/>
      <c r="N33" s="17">
        <v>1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2:26" ht="12.75">
      <c r="B34" s="11" t="s">
        <v>80</v>
      </c>
      <c r="C34" s="12">
        <f t="shared" si="0"/>
        <v>1</v>
      </c>
      <c r="D34" s="16" t="s">
        <v>83</v>
      </c>
      <c r="E34" s="17">
        <f t="shared" si="1"/>
        <v>1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>
        <v>1</v>
      </c>
      <c r="R34" s="17"/>
      <c r="S34" s="17"/>
      <c r="T34" s="17"/>
      <c r="U34" s="17"/>
      <c r="V34" s="17"/>
      <c r="W34" s="17"/>
      <c r="X34" s="17"/>
      <c r="Y34" s="17"/>
      <c r="Z34" s="17"/>
    </row>
    <row r="35" spans="2:26" ht="12.75">
      <c r="B35" s="11"/>
      <c r="C35" s="12"/>
      <c r="D35" s="16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2:26" ht="12.75">
      <c r="B36" s="3"/>
      <c r="C36" s="12"/>
      <c r="D36" s="12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2:3" ht="12.75">
      <c r="B37" s="2"/>
      <c r="C37" s="13"/>
    </row>
    <row r="38" spans="3:4" ht="12.75">
      <c r="C38" s="15"/>
      <c r="D38" s="13"/>
    </row>
    <row r="39" ht="12.75">
      <c r="D39" s="13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</cp:lastModifiedBy>
  <cp:lastPrinted>2013-04-23T16:56:28Z</cp:lastPrinted>
  <dcterms:created xsi:type="dcterms:W3CDTF">2011-05-28T09:21:45Z</dcterms:created>
  <dcterms:modified xsi:type="dcterms:W3CDTF">2019-01-01T13:54:53Z</dcterms:modified>
  <cp:category/>
  <cp:version/>
  <cp:contentType/>
  <cp:contentStatus/>
</cp:coreProperties>
</file>