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6 KM" sheetId="1" r:id="rId1"/>
    <sheet name="2016 POSICIONES" sheetId="2" r:id="rId2"/>
    <sheet name="2015 KM" sheetId="3" r:id="rId3"/>
    <sheet name="2015 POSICIONES" sheetId="4" r:id="rId4"/>
  </sheets>
  <definedNames/>
  <calcPr fullCalcOnLoad="1"/>
</workbook>
</file>

<file path=xl/sharedStrings.xml><?xml version="1.0" encoding="utf-8"?>
<sst xmlns="http://schemas.openxmlformats.org/spreadsheetml/2006/main" count="371" uniqueCount="173">
  <si>
    <t>KM TOTALES</t>
  </si>
  <si>
    <t>Nº CARRERAS</t>
  </si>
  <si>
    <t>CLASIFICACION</t>
  </si>
  <si>
    <t>PUNTUACION</t>
  </si>
  <si>
    <t>TOTAL</t>
  </si>
  <si>
    <t>1º</t>
  </si>
  <si>
    <t>CONCHI DIAZ VILLEGAS</t>
  </si>
  <si>
    <t>XXIII RUTA CARLOS III CIUDAD DEL SOL</t>
  </si>
  <si>
    <t xml:space="preserve">RANKING KM FEMENINO  2015                  CLUB MARATON LUCENA </t>
  </si>
  <si>
    <t xml:space="preserve">RANKING FEMENINO 2015                            CLUB MARATON LUCENA </t>
  </si>
  <si>
    <t>XXXII C. P. NOCHE DE SAN ANTON JAEN</t>
  </si>
  <si>
    <t>LUCIA BEATO RAMIREZ</t>
  </si>
  <si>
    <t>CARMEN ORTEGA AGUILAR</t>
  </si>
  <si>
    <t>ARACELI CUENCA BERGILLOS</t>
  </si>
  <si>
    <t>INMACULADA PAREJO</t>
  </si>
  <si>
    <t>ARACELI BURGOS ARANDA</t>
  </si>
  <si>
    <t>2º</t>
  </si>
  <si>
    <t>3º</t>
  </si>
  <si>
    <t>4º</t>
  </si>
  <si>
    <t>5º</t>
  </si>
  <si>
    <t>6º</t>
  </si>
  <si>
    <t>XX MEDIA MARATON ISLA DE LA CARTUJA</t>
  </si>
  <si>
    <t>III CROSS BATALLA DE MUNDA</t>
  </si>
  <si>
    <t>XXV MEDIA MARATON PUENTE GENIL</t>
  </si>
  <si>
    <t>SENSI RECIO DOBLAS</t>
  </si>
  <si>
    <t>7º</t>
  </si>
  <si>
    <t>OLD DEER PARK HALF MARATHON LONDRES</t>
  </si>
  <si>
    <t>XVIII CROSS CIUDAD DE JAEN</t>
  </si>
  <si>
    <t>MARIA DEL MAR OSUNA PEREZ</t>
  </si>
  <si>
    <t>II C.  P. SAN VALENTIN ZAMBRA</t>
  </si>
  <si>
    <t>I CANICROSS SAN VALENTIN ZAMBRA</t>
  </si>
  <si>
    <t>XXXI MARATON SEVILLA</t>
  </si>
  <si>
    <t>XII CARRERA URBANA ZOCO A ZOCO</t>
  </si>
  <si>
    <t>TERE OSUNA DEL PINO</t>
  </si>
  <si>
    <t>EVA MARIA RUIZ HINOJOSA</t>
  </si>
  <si>
    <t>II MEDIA MARATON CIUDAD DE LUCENA</t>
  </si>
  <si>
    <t>8-mar.-15</t>
  </si>
  <si>
    <t>ARACELI RANCHAL LEON</t>
  </si>
  <si>
    <t>8º</t>
  </si>
  <si>
    <t>9º</t>
  </si>
  <si>
    <t>10º</t>
  </si>
  <si>
    <t>11º</t>
  </si>
  <si>
    <t>XXXV C. U. EL BOTIJO CIUDAD DEL TORCAL</t>
  </si>
  <si>
    <t>XXV MEDIA MARATON CIUDAD DE MALAGA</t>
  </si>
  <si>
    <t>XXIX C. P. SANTUARIO EL ARENAL</t>
  </si>
  <si>
    <t>12-abr.-15</t>
  </si>
  <si>
    <t>XXIX C. P. CAÑERO</t>
  </si>
  <si>
    <t>Mª DEL CARMEN MOLINA VALENZUELA</t>
  </si>
  <si>
    <t>12º</t>
  </si>
  <si>
    <t>II MEDIA MARATON CIUDAD DE VELEZ MALAGA</t>
  </si>
  <si>
    <t>XXIX C. P. LOS CALIFAS</t>
  </si>
  <si>
    <t>XXXIII MEDIA MARATON CIUDAD DE GRANADA</t>
  </si>
  <si>
    <t>XII C. P. NOCTURNA MARIA AUXILIADORA</t>
  </si>
  <si>
    <t>XIV NOCTURA TROTACALLES CORDOBA</t>
  </si>
  <si>
    <t>EVA MARIA COBOS ALBA</t>
  </si>
  <si>
    <t>ANA MARIA CAMPOS LARA</t>
  </si>
  <si>
    <t>MARIA TORRES RIVAS</t>
  </si>
  <si>
    <t>MARIA DEL MAR LOPEZ TENLLADO</t>
  </si>
  <si>
    <t>13º</t>
  </si>
  <si>
    <t>14º</t>
  </si>
  <si>
    <t>15º</t>
  </si>
  <si>
    <t>16º</t>
  </si>
  <si>
    <t>VIII DUATLON VILLA DE PUENTE GENIL</t>
  </si>
  <si>
    <t>VI CARRERA DE LA MUJER CONTRA EL CANCER GRANADA</t>
  </si>
  <si>
    <t>CARMEN MARIA BURGOS AGUILERA</t>
  </si>
  <si>
    <t>MARIA CARMEN AGUILERA CAMPAÑA</t>
  </si>
  <si>
    <t>17º</t>
  </si>
  <si>
    <t>18º</t>
  </si>
  <si>
    <t>I C. P. SOLIDARIA ARACELI ROLDAN GOMEZ</t>
  </si>
  <si>
    <t>II NOCTURNA DE PUENTE GENIL</t>
  </si>
  <si>
    <t>XXXVII C. P. FERIA DE MIJAS</t>
  </si>
  <si>
    <t>IV C. P. HUERTAS BAJAS DE CABRA</t>
  </si>
  <si>
    <t>III CARRERA SOLIDARIA MARBELLA</t>
  </si>
  <si>
    <t>XI CARRERA DE LA MUJER CORDOBA</t>
  </si>
  <si>
    <t>ARACELI FERNANDEZ LARA</t>
  </si>
  <si>
    <t>XIV C. P. II LEGUAS CIUDAD DE BAENA</t>
  </si>
  <si>
    <t>SILVIA ARACELI ESCRIBANO MEDINA</t>
  </si>
  <si>
    <t>ARACELI MORENO LLAMAS</t>
  </si>
  <si>
    <t>GEMA BURGOS ALCALA</t>
  </si>
  <si>
    <t>19º</t>
  </si>
  <si>
    <t>20º</t>
  </si>
  <si>
    <t>21º</t>
  </si>
  <si>
    <t>22º</t>
  </si>
  <si>
    <t>III C. P. DEL TORCAL Y LA PAZ</t>
  </si>
  <si>
    <t>XXV MEDIA MARATON VALENCIA TRINIDAD ALFONSO</t>
  </si>
  <si>
    <t>XIX C. P. CIUDAD DE AGUILAR</t>
  </si>
  <si>
    <t>XVII C. P. CIUDAD DE LUCENA</t>
  </si>
  <si>
    <t>ARACELI FERNANDEZ RAMIREZ</t>
  </si>
  <si>
    <t>VANESA ALVAREZ ROLDAN</t>
  </si>
  <si>
    <t>23º</t>
  </si>
  <si>
    <t>24º</t>
  </si>
  <si>
    <t>VII C. P. RUTE EN NAVIDAD</t>
  </si>
  <si>
    <t>AIDA BALTANAS MALDONADO</t>
  </si>
  <si>
    <t>25º</t>
  </si>
  <si>
    <t>XXVI C. P. CAÑADA REAL SORIANA VILLARUBIA</t>
  </si>
  <si>
    <t>XXXI MEDIA MARATON CORDOBA</t>
  </si>
  <si>
    <t>IV C. P. EL KILO BENAMEJI</t>
  </si>
  <si>
    <t>IX SAN SILVESTRE VILLA DE MORILES</t>
  </si>
  <si>
    <t>XXXIII SAN SILVESTRE DE CORDOBA</t>
  </si>
  <si>
    <t xml:space="preserve">RANKING FEMENINO 2016                            CLUB MARATON LUCENA </t>
  </si>
  <si>
    <t xml:space="preserve">RANKING KM FEMENINO  2016                  CLUB MARATON LUCENA </t>
  </si>
  <si>
    <t>XXIV RUTA CARLOS III CIUDAD DEL SOL</t>
  </si>
  <si>
    <t xml:space="preserve">XXXIII NOCHE DE SAN ANTON </t>
  </si>
  <si>
    <t>XXI MEDIA MARATON ISLA DE LA CARTUJA</t>
  </si>
  <si>
    <t>XXVI MEDIA MARATON VILLA DE PUENTE GENIL</t>
  </si>
  <si>
    <t>I TRAIL SAN VALENTIN MONTEJAQUE</t>
  </si>
  <si>
    <t>ARACELI AMARO EGEA</t>
  </si>
  <si>
    <t>XXXII C. P. COLEGIO SANTISIMA TRINIDAD TRINITARIOS</t>
  </si>
  <si>
    <t>XXVIII C. P. ZOCO A ZOCO CORDOBA</t>
  </si>
  <si>
    <t>TERESA OSUNA DEL PINO</t>
  </si>
  <si>
    <t>III MEDIA MARATON CIUDAD DE LUCENA</t>
  </si>
  <si>
    <t>INMACULADA PAREJO LARA</t>
  </si>
  <si>
    <t>III C. P. DE LA MUJER PALMA DE RIO</t>
  </si>
  <si>
    <t>XXXVI C. P. URBANA EL BOTIJO EL TORCAL</t>
  </si>
  <si>
    <t>XXX C. P. BARRIO DE CAÑERO</t>
  </si>
  <si>
    <t>DESAFIO SUR DEL TORCAL 2016</t>
  </si>
  <si>
    <t>XXVI MEDIA MARATON CIUDAD DE MALAGA</t>
  </si>
  <si>
    <t>XVI C. P. PUENTE ROMANO</t>
  </si>
  <si>
    <t>CARMEN MARIA RAMIREZ AVILA</t>
  </si>
  <si>
    <t>XXII CROSS DEL PARQUE DE LA ASOMADILLA</t>
  </si>
  <si>
    <t>ARACELI CHICANO LARA</t>
  </si>
  <si>
    <t>II CROSS TRAIL VILLA DE TEBA</t>
  </si>
  <si>
    <t>XXX C. P. LOS CALIFAS</t>
  </si>
  <si>
    <t>XIX 101 KM RONDA</t>
  </si>
  <si>
    <t>I CARRERA NAZARENA</t>
  </si>
  <si>
    <t>ARACELI MANJON CABEZA MUÑOZ</t>
  </si>
  <si>
    <t>ANA CASTELLANO DORADO</t>
  </si>
  <si>
    <t>ARACELI JIMENEZ PEREZ</t>
  </si>
  <si>
    <t>ASUNCION DELGADO MORENO</t>
  </si>
  <si>
    <t>Mª DEL CARMEN AGUILAR CAMPAÑA</t>
  </si>
  <si>
    <t>C. P. VILLA DE PEDRO ABAD</t>
  </si>
  <si>
    <t>26º</t>
  </si>
  <si>
    <t>27º</t>
  </si>
  <si>
    <t>VI MARATON EKIDEN CORDOBA</t>
  </si>
  <si>
    <t>II C. P. TRAIL BANDOLERA</t>
  </si>
  <si>
    <t>XX DUATLON  PUENTE GENIL</t>
  </si>
  <si>
    <t>XV C. P. NOCTURNA TROTACALLES CORDOBA</t>
  </si>
  <si>
    <t>BEATRIZ RODRIGUEZ CHICANO</t>
  </si>
  <si>
    <t>ANA BELEN RODRIGUEZ ARROYO</t>
  </si>
  <si>
    <t>28º</t>
  </si>
  <si>
    <t>29º</t>
  </si>
  <si>
    <t>30º</t>
  </si>
  <si>
    <t>VII CARRERA DE LA MUJER GRANADA</t>
  </si>
  <si>
    <t>I CARRERA SOLIDARIA NOCTURNA CABRA LUCENA</t>
  </si>
  <si>
    <t>VI C. P. NOCTURNA KM HISTORIA MONTURQUE</t>
  </si>
  <si>
    <t>V HUELLA DEL BUHO</t>
  </si>
  <si>
    <t>IX C.P. MEMORIAL NACIONAL 331 ENCINAS REALES</t>
  </si>
  <si>
    <t>I C.P. NOCTURNA LA VENDIMIA MORILES</t>
  </si>
  <si>
    <t>XXI MEDIA MARATON MONTAÑA TOLOX</t>
  </si>
  <si>
    <t>III TRAIL RUNNING NOCTURNA SIERRA DE CORDOBA</t>
  </si>
  <si>
    <t>II C.P. OTOÑO NUEVA CARTEYA</t>
  </si>
  <si>
    <t>X C.P. DOS LEGUAS DE BAENA</t>
  </si>
  <si>
    <t>JOSEFA RUIZ GUTIERREZ</t>
  </si>
  <si>
    <t>ANA MARIA BURGOS ALCALA</t>
  </si>
  <si>
    <t>III C.P. VILLA DE MONTEMAYOR RUTA DEL VINO</t>
  </si>
  <si>
    <t>31º</t>
  </si>
  <si>
    <t>32º</t>
  </si>
  <si>
    <t>XXXI MEDIA MARATON CORDOBA ALMODOVAR</t>
  </si>
  <si>
    <t>III MEDIA MARATON CARTAMA</t>
  </si>
  <si>
    <t>XIII C.P. LEGUA DE FERNAN NUÑEZ</t>
  </si>
  <si>
    <t xml:space="preserve">XXI MARATON, VI MEDIO MARATON Y II DIEZ MIL POPULAR CASTILLA LA MANCHA </t>
  </si>
  <si>
    <t>II TRAIL RUNNING COLISEO ALMEDINILLA</t>
  </si>
  <si>
    <t>XX C.P. AGUILAR DE LA FRONTERA</t>
  </si>
  <si>
    <t>XVIII C.P. CIUDAD DE LUCENA</t>
  </si>
  <si>
    <t>XXVII C.P. CAÑADA REAL SORIANA</t>
  </si>
  <si>
    <t>XVII C.P. CONTRA LA DROGA ESTEPA</t>
  </si>
  <si>
    <t>XXXII MEDIA MARATON CORDOBA</t>
  </si>
  <si>
    <t>VIII C.P. RUTE EN NAVIDAD</t>
  </si>
  <si>
    <t>XI C. P. PRIEGO DE CORDOBA</t>
  </si>
  <si>
    <t>V C.P. EL KILO DE BENAMEJI</t>
  </si>
  <si>
    <t>I CARRERA CAÑADA DE LA PLATA</t>
  </si>
  <si>
    <t>XXXIV CROSS DE NAVIDAD DE FATIMA</t>
  </si>
  <si>
    <t>X  SAN SILVESTRE MORILES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</si>
</sst>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#,##0.0000"/>
    <numFmt numFmtId="167" formatCode="0.0000"/>
  </numFmts>
  <fonts count="46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65" fontId="0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5" fillId="33" borderId="12" xfId="0" applyFont="1" applyFill="1" applyBorder="1" applyAlignment="1">
      <alignment horizontal="center" vertical="center" textRotation="45" wrapText="1"/>
    </xf>
    <xf numFmtId="0" fontId="5" fillId="0" borderId="13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9"/>
  <sheetViews>
    <sheetView tabSelected="1" zoomScalePageLayoutView="0" workbookViewId="0" topLeftCell="A1">
      <pane xSplit="4" topLeftCell="AN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</cols>
  <sheetData>
    <row r="1" spans="2:60" ht="45" customHeight="1" thickTop="1">
      <c r="B1" s="25" t="s">
        <v>100</v>
      </c>
      <c r="C1" s="27" t="s">
        <v>1</v>
      </c>
      <c r="D1" s="29" t="s">
        <v>0</v>
      </c>
      <c r="E1" s="7" t="s">
        <v>101</v>
      </c>
      <c r="F1" s="7" t="s">
        <v>102</v>
      </c>
      <c r="G1" s="7" t="s">
        <v>103</v>
      </c>
      <c r="H1" s="7" t="s">
        <v>104</v>
      </c>
      <c r="I1" s="7" t="s">
        <v>105</v>
      </c>
      <c r="J1" s="22" t="s">
        <v>107</v>
      </c>
      <c r="K1" s="7" t="s">
        <v>108</v>
      </c>
      <c r="L1" s="7" t="s">
        <v>110</v>
      </c>
      <c r="M1" s="7" t="s">
        <v>112</v>
      </c>
      <c r="N1" s="7" t="s">
        <v>113</v>
      </c>
      <c r="O1" s="20" t="s">
        <v>114</v>
      </c>
      <c r="P1" s="7" t="s">
        <v>115</v>
      </c>
      <c r="Q1" s="7" t="s">
        <v>116</v>
      </c>
      <c r="R1" s="21" t="s">
        <v>117</v>
      </c>
      <c r="S1" s="7" t="s">
        <v>119</v>
      </c>
      <c r="T1" s="20" t="s">
        <v>121</v>
      </c>
      <c r="U1" s="21" t="s">
        <v>122</v>
      </c>
      <c r="V1" s="21" t="s">
        <v>123</v>
      </c>
      <c r="W1" s="7" t="s">
        <v>124</v>
      </c>
      <c r="X1" s="20" t="s">
        <v>130</v>
      </c>
      <c r="Y1" s="7" t="s">
        <v>133</v>
      </c>
      <c r="Z1" s="7" t="s">
        <v>134</v>
      </c>
      <c r="AA1" s="20" t="s">
        <v>135</v>
      </c>
      <c r="AB1" s="7" t="s">
        <v>136</v>
      </c>
      <c r="AC1" s="7" t="s">
        <v>142</v>
      </c>
      <c r="AD1" s="22" t="s">
        <v>143</v>
      </c>
      <c r="AE1" s="22" t="s">
        <v>144</v>
      </c>
      <c r="AF1" s="7" t="s">
        <v>145</v>
      </c>
      <c r="AG1" s="22" t="s">
        <v>146</v>
      </c>
      <c r="AH1" s="7" t="s">
        <v>147</v>
      </c>
      <c r="AI1" s="7" t="s">
        <v>148</v>
      </c>
      <c r="AJ1" s="22" t="s">
        <v>149</v>
      </c>
      <c r="AK1" s="7" t="s">
        <v>150</v>
      </c>
      <c r="AL1" s="20" t="s">
        <v>151</v>
      </c>
      <c r="AM1" s="22" t="s">
        <v>154</v>
      </c>
      <c r="AN1" s="7" t="s">
        <v>157</v>
      </c>
      <c r="AO1" s="20" t="s">
        <v>158</v>
      </c>
      <c r="AP1" s="7" t="s">
        <v>159</v>
      </c>
      <c r="AQ1" s="22" t="s">
        <v>160</v>
      </c>
      <c r="AR1" s="7" t="s">
        <v>161</v>
      </c>
      <c r="AS1" s="7" t="s">
        <v>162</v>
      </c>
      <c r="AT1" s="21" t="s">
        <v>163</v>
      </c>
      <c r="AU1" s="7" t="s">
        <v>164</v>
      </c>
      <c r="AV1" s="7" t="s">
        <v>165</v>
      </c>
      <c r="AW1" s="20" t="s">
        <v>166</v>
      </c>
      <c r="AX1" s="21" t="s">
        <v>167</v>
      </c>
      <c r="AY1" s="21" t="s">
        <v>168</v>
      </c>
      <c r="AZ1" s="7" t="s">
        <v>169</v>
      </c>
      <c r="BA1" s="20" t="s">
        <v>170</v>
      </c>
      <c r="BB1" s="7" t="s">
        <v>171</v>
      </c>
      <c r="BC1" s="21" t="s">
        <v>172</v>
      </c>
      <c r="BD1" s="20"/>
      <c r="BE1" s="20"/>
      <c r="BF1" s="20"/>
      <c r="BG1" s="20"/>
      <c r="BH1" s="7"/>
    </row>
    <row r="2" spans="2:60" s="10" customFormat="1" ht="12.75" customHeight="1">
      <c r="B2" s="26"/>
      <c r="C2" s="28"/>
      <c r="D2" s="30"/>
      <c r="E2" s="9">
        <v>42379</v>
      </c>
      <c r="F2" s="9">
        <v>42385</v>
      </c>
      <c r="G2" s="9">
        <v>42400</v>
      </c>
      <c r="H2" s="9">
        <v>42407</v>
      </c>
      <c r="I2" s="9">
        <v>42414</v>
      </c>
      <c r="J2" s="9">
        <v>42421</v>
      </c>
      <c r="K2" s="9">
        <v>42428</v>
      </c>
      <c r="L2" s="9">
        <v>42435</v>
      </c>
      <c r="M2" s="9">
        <v>42442</v>
      </c>
      <c r="N2" s="9">
        <v>42442</v>
      </c>
      <c r="O2" s="9">
        <v>42463</v>
      </c>
      <c r="P2" s="9">
        <v>42469</v>
      </c>
      <c r="Q2" s="9">
        <v>42470</v>
      </c>
      <c r="R2" s="9">
        <v>42477</v>
      </c>
      <c r="S2" s="9">
        <v>42484</v>
      </c>
      <c r="T2" s="9">
        <v>42484</v>
      </c>
      <c r="U2" s="9">
        <v>42492</v>
      </c>
      <c r="V2" s="9">
        <v>42504</v>
      </c>
      <c r="W2" s="9">
        <v>42511</v>
      </c>
      <c r="X2" s="9">
        <v>42512</v>
      </c>
      <c r="Y2" s="9">
        <v>42518</v>
      </c>
      <c r="Z2" s="9">
        <v>42519</v>
      </c>
      <c r="AA2" s="9">
        <v>42533</v>
      </c>
      <c r="AB2" s="9">
        <v>42532</v>
      </c>
      <c r="AC2" s="9">
        <v>42533</v>
      </c>
      <c r="AD2" s="9">
        <v>42602</v>
      </c>
      <c r="AE2" s="9">
        <v>42602</v>
      </c>
      <c r="AF2" s="9">
        <v>42616</v>
      </c>
      <c r="AG2" s="9">
        <v>42617</v>
      </c>
      <c r="AH2" s="9">
        <v>42630</v>
      </c>
      <c r="AI2" s="9">
        <v>42630</v>
      </c>
      <c r="AJ2" s="9">
        <v>42630</v>
      </c>
      <c r="AK2" s="9">
        <v>42630</v>
      </c>
      <c r="AL2" s="9">
        <v>42631</v>
      </c>
      <c r="AM2" s="9">
        <v>42638</v>
      </c>
      <c r="AN2" s="9">
        <v>42645</v>
      </c>
      <c r="AO2" s="9">
        <v>42652</v>
      </c>
      <c r="AP2" s="9">
        <v>42655</v>
      </c>
      <c r="AQ2" s="9">
        <v>42659</v>
      </c>
      <c r="AR2" s="9">
        <v>42666</v>
      </c>
      <c r="AS2" s="9">
        <v>42673</v>
      </c>
      <c r="AT2" s="9">
        <v>42680</v>
      </c>
      <c r="AU2" s="9">
        <v>42694</v>
      </c>
      <c r="AV2" s="9">
        <v>42694</v>
      </c>
      <c r="AW2" s="9">
        <v>42701</v>
      </c>
      <c r="AX2" s="9">
        <v>42708</v>
      </c>
      <c r="AY2" s="9">
        <v>42712</v>
      </c>
      <c r="AZ2" s="9">
        <v>42715</v>
      </c>
      <c r="BA2" s="9">
        <v>42722</v>
      </c>
      <c r="BB2" s="9">
        <v>42722</v>
      </c>
      <c r="BC2" s="9">
        <v>42728</v>
      </c>
      <c r="BD2" s="9"/>
      <c r="BE2" s="9"/>
      <c r="BF2" s="9"/>
      <c r="BG2" s="9"/>
      <c r="BH2" s="9"/>
    </row>
    <row r="3" spans="1:60" ht="12.75">
      <c r="A3" s="6"/>
      <c r="B3" s="12" t="s">
        <v>11</v>
      </c>
      <c r="C3" s="2">
        <f aca="true" t="shared" si="0" ref="C3:C36">COUNTA(E3:BH3)</f>
        <v>14</v>
      </c>
      <c r="D3" s="2">
        <f aca="true" t="shared" si="1" ref="D3:D36">SUM(E3:BH3)</f>
        <v>357330</v>
      </c>
      <c r="E3" s="2">
        <v>25700</v>
      </c>
      <c r="F3" s="2">
        <v>9500</v>
      </c>
      <c r="G3" s="2">
        <v>21097</v>
      </c>
      <c r="H3" s="2">
        <v>21097</v>
      </c>
      <c r="I3" s="2"/>
      <c r="J3" s="2"/>
      <c r="K3" s="2"/>
      <c r="L3" s="2"/>
      <c r="M3" s="2"/>
      <c r="N3" s="2"/>
      <c r="O3" s="2"/>
      <c r="P3" s="2">
        <v>44000</v>
      </c>
      <c r="Q3" s="2"/>
      <c r="R3" s="2"/>
      <c r="S3" s="2"/>
      <c r="T3" s="2">
        <v>27200</v>
      </c>
      <c r="U3" s="2"/>
      <c r="V3" s="2">
        <v>101000</v>
      </c>
      <c r="W3" s="2"/>
      <c r="X3" s="2"/>
      <c r="Y3" s="2"/>
      <c r="Z3" s="2"/>
      <c r="AA3" s="2"/>
      <c r="AB3" s="2"/>
      <c r="AC3" s="2"/>
      <c r="AD3" s="2">
        <v>12800</v>
      </c>
      <c r="AE3" s="2"/>
      <c r="AF3" s="2"/>
      <c r="AG3" s="2"/>
      <c r="AH3" s="2"/>
      <c r="AI3" s="2"/>
      <c r="AJ3" s="2"/>
      <c r="AK3" s="2"/>
      <c r="AL3" s="2">
        <v>11145</v>
      </c>
      <c r="AM3" s="2"/>
      <c r="AN3" s="2">
        <v>21097</v>
      </c>
      <c r="AO3" s="2"/>
      <c r="AP3" s="2"/>
      <c r="AQ3" s="2">
        <v>21097</v>
      </c>
      <c r="AR3" s="2"/>
      <c r="AS3" s="2">
        <v>10000</v>
      </c>
      <c r="AT3" s="2">
        <v>10500</v>
      </c>
      <c r="AU3" s="2"/>
      <c r="AV3" s="2"/>
      <c r="AW3" s="2">
        <v>21097</v>
      </c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2.75">
      <c r="A4" s="6"/>
      <c r="B4" s="12" t="s">
        <v>15</v>
      </c>
      <c r="C4" s="2">
        <f t="shared" si="0"/>
        <v>10</v>
      </c>
      <c r="D4" s="2">
        <f t="shared" si="1"/>
        <v>317185</v>
      </c>
      <c r="E4" s="2"/>
      <c r="F4" s="2">
        <v>9500</v>
      </c>
      <c r="G4" s="2">
        <v>21097</v>
      </c>
      <c r="H4" s="2">
        <v>21097</v>
      </c>
      <c r="I4" s="2"/>
      <c r="J4" s="2"/>
      <c r="K4" s="2"/>
      <c r="L4" s="2">
        <v>21097</v>
      </c>
      <c r="M4" s="2"/>
      <c r="N4" s="2"/>
      <c r="O4" s="2"/>
      <c r="P4" s="2">
        <v>44000</v>
      </c>
      <c r="Q4" s="2"/>
      <c r="R4" s="2"/>
      <c r="S4" s="2"/>
      <c r="T4" s="2">
        <v>27200</v>
      </c>
      <c r="U4" s="2"/>
      <c r="V4" s="2">
        <v>101000</v>
      </c>
      <c r="W4" s="2"/>
      <c r="X4" s="2"/>
      <c r="Y4" s="2"/>
      <c r="Z4" s="2"/>
      <c r="AA4" s="2"/>
      <c r="AB4" s="2"/>
      <c r="AC4" s="2"/>
      <c r="AD4" s="2"/>
      <c r="AE4" s="2"/>
      <c r="AF4" s="2">
        <v>30000</v>
      </c>
      <c r="AG4" s="2"/>
      <c r="AH4" s="2"/>
      <c r="AI4" s="2">
        <v>21097</v>
      </c>
      <c r="AJ4" s="2"/>
      <c r="AK4" s="2"/>
      <c r="AL4" s="2"/>
      <c r="AM4" s="2"/>
      <c r="AN4" s="2"/>
      <c r="AO4" s="2">
        <v>21097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2.75">
      <c r="A5" s="6"/>
      <c r="B5" s="11" t="s">
        <v>37</v>
      </c>
      <c r="C5" s="2">
        <f t="shared" si="0"/>
        <v>13</v>
      </c>
      <c r="D5" s="2">
        <f t="shared" si="1"/>
        <v>280688</v>
      </c>
      <c r="E5" s="2"/>
      <c r="F5" s="2">
        <v>9500</v>
      </c>
      <c r="G5" s="2">
        <v>21097</v>
      </c>
      <c r="H5" s="2"/>
      <c r="I5" s="2"/>
      <c r="J5" s="2"/>
      <c r="K5" s="2"/>
      <c r="L5" s="2">
        <v>21097</v>
      </c>
      <c r="M5" s="2"/>
      <c r="N5" s="2"/>
      <c r="O5" s="2">
        <v>9100</v>
      </c>
      <c r="P5" s="2"/>
      <c r="Q5" s="2"/>
      <c r="R5" s="2"/>
      <c r="S5" s="2"/>
      <c r="T5" s="2">
        <v>27200</v>
      </c>
      <c r="U5" s="2"/>
      <c r="V5" s="2">
        <v>101000</v>
      </c>
      <c r="W5" s="2"/>
      <c r="X5" s="2"/>
      <c r="Y5" s="2"/>
      <c r="Z5" s="2"/>
      <c r="AA5" s="2"/>
      <c r="AB5" s="2">
        <v>10000</v>
      </c>
      <c r="AC5" s="2"/>
      <c r="AD5" s="2"/>
      <c r="AE5" s="2"/>
      <c r="AF5" s="2"/>
      <c r="AG5" s="2">
        <v>8000</v>
      </c>
      <c r="AH5" s="2"/>
      <c r="AI5" s="2"/>
      <c r="AJ5" s="2"/>
      <c r="AK5" s="2"/>
      <c r="AL5" s="2"/>
      <c r="AM5" s="2"/>
      <c r="AN5" s="2"/>
      <c r="AO5" s="2"/>
      <c r="AP5" s="2"/>
      <c r="AQ5" s="2">
        <v>21097</v>
      </c>
      <c r="AR5" s="2"/>
      <c r="AS5" s="2">
        <v>10000</v>
      </c>
      <c r="AT5" s="2">
        <v>10500</v>
      </c>
      <c r="AU5" s="2">
        <v>11000</v>
      </c>
      <c r="AV5" s="2"/>
      <c r="AW5" s="2">
        <v>21097</v>
      </c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>
      <c r="A6" s="6"/>
      <c r="B6" s="12" t="s">
        <v>111</v>
      </c>
      <c r="C6" s="2">
        <f t="shared" si="0"/>
        <v>10</v>
      </c>
      <c r="D6" s="2">
        <f t="shared" si="1"/>
        <v>243636</v>
      </c>
      <c r="E6" s="2"/>
      <c r="F6" s="2">
        <v>9500</v>
      </c>
      <c r="G6" s="2"/>
      <c r="H6" s="2"/>
      <c r="I6" s="2"/>
      <c r="J6" s="2"/>
      <c r="K6" s="2"/>
      <c r="L6" s="2">
        <v>21097</v>
      </c>
      <c r="M6" s="2"/>
      <c r="N6" s="2"/>
      <c r="O6" s="2"/>
      <c r="P6" s="2"/>
      <c r="Q6" s="2"/>
      <c r="R6" s="2"/>
      <c r="S6" s="2"/>
      <c r="T6" s="2">
        <v>27200</v>
      </c>
      <c r="U6" s="2"/>
      <c r="V6" s="2">
        <v>101000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>
        <v>11145</v>
      </c>
      <c r="AM6" s="2"/>
      <c r="AN6" s="2"/>
      <c r="AO6" s="2"/>
      <c r="AP6" s="2"/>
      <c r="AQ6" s="2">
        <v>21097</v>
      </c>
      <c r="AR6" s="2"/>
      <c r="AS6" s="2">
        <v>10000</v>
      </c>
      <c r="AT6" s="2">
        <v>10500</v>
      </c>
      <c r="AU6" s="2">
        <v>11000</v>
      </c>
      <c r="AV6" s="2"/>
      <c r="AW6" s="2">
        <v>21097</v>
      </c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>
      <c r="A7" s="6"/>
      <c r="B7" s="12" t="s">
        <v>106</v>
      </c>
      <c r="C7" s="2">
        <f>COUNTA(E7:BH7)</f>
        <v>16</v>
      </c>
      <c r="D7" s="2">
        <f>SUM(E7:BH7)</f>
        <v>169842</v>
      </c>
      <c r="E7" s="2"/>
      <c r="F7" s="2"/>
      <c r="G7" s="2"/>
      <c r="H7" s="2"/>
      <c r="I7" s="2">
        <v>13000</v>
      </c>
      <c r="J7" s="2"/>
      <c r="K7" s="2"/>
      <c r="L7" s="2">
        <v>21097</v>
      </c>
      <c r="M7" s="2"/>
      <c r="N7" s="2"/>
      <c r="O7" s="2"/>
      <c r="P7" s="2"/>
      <c r="Q7" s="2"/>
      <c r="R7" s="2">
        <v>8400</v>
      </c>
      <c r="S7" s="2"/>
      <c r="T7" s="2"/>
      <c r="U7" s="2"/>
      <c r="V7" s="2"/>
      <c r="W7" s="2">
        <v>5500</v>
      </c>
      <c r="X7" s="2">
        <v>10000</v>
      </c>
      <c r="Y7" s="2">
        <v>10548</v>
      </c>
      <c r="Z7" s="2">
        <v>6700</v>
      </c>
      <c r="AA7" s="2"/>
      <c r="AB7" s="2"/>
      <c r="AC7" s="2"/>
      <c r="AD7" s="2">
        <v>12800</v>
      </c>
      <c r="AE7" s="2"/>
      <c r="AF7" s="2"/>
      <c r="AG7" s="2">
        <v>8000</v>
      </c>
      <c r="AH7" s="2"/>
      <c r="AI7" s="2"/>
      <c r="AJ7" s="2"/>
      <c r="AK7" s="2"/>
      <c r="AL7" s="2"/>
      <c r="AM7" s="2">
        <v>5000</v>
      </c>
      <c r="AN7" s="2"/>
      <c r="AO7" s="2"/>
      <c r="AP7" s="2"/>
      <c r="AQ7" s="2"/>
      <c r="AR7" s="2">
        <v>10000</v>
      </c>
      <c r="AS7" s="2">
        <v>10000</v>
      </c>
      <c r="AT7" s="2">
        <v>10500</v>
      </c>
      <c r="AU7" s="2"/>
      <c r="AV7" s="2"/>
      <c r="AW7" s="2">
        <v>21097</v>
      </c>
      <c r="AX7" s="2">
        <v>7200</v>
      </c>
      <c r="AY7" s="2">
        <v>10000</v>
      </c>
      <c r="AZ7" s="2"/>
      <c r="BA7" s="2"/>
      <c r="BB7" s="2"/>
      <c r="BC7" s="2"/>
      <c r="BD7" s="2"/>
      <c r="BE7" s="2"/>
      <c r="BF7" s="2"/>
      <c r="BG7" s="2"/>
      <c r="BH7" s="2"/>
    </row>
    <row r="8" spans="1:60" ht="12.75">
      <c r="A8" s="6"/>
      <c r="B8" s="18" t="s">
        <v>24</v>
      </c>
      <c r="C8" s="2">
        <f t="shared" si="0"/>
        <v>11</v>
      </c>
      <c r="D8" s="2">
        <f t="shared" si="1"/>
        <v>163462</v>
      </c>
      <c r="E8" s="2"/>
      <c r="F8" s="2">
        <v>9500</v>
      </c>
      <c r="G8" s="2"/>
      <c r="H8" s="2">
        <v>21097</v>
      </c>
      <c r="I8" s="2"/>
      <c r="J8" s="2"/>
      <c r="K8" s="2"/>
      <c r="L8" s="2">
        <v>21097</v>
      </c>
      <c r="M8" s="2"/>
      <c r="N8" s="2"/>
      <c r="O8" s="2"/>
      <c r="P8" s="2"/>
      <c r="Q8" s="2">
        <v>21097</v>
      </c>
      <c r="R8" s="2"/>
      <c r="S8" s="2"/>
      <c r="T8" s="2"/>
      <c r="U8" s="2"/>
      <c r="V8" s="2"/>
      <c r="W8" s="2"/>
      <c r="X8" s="2"/>
      <c r="Y8" s="2">
        <v>5274</v>
      </c>
      <c r="Z8" s="2"/>
      <c r="AA8" s="2"/>
      <c r="AB8" s="2">
        <v>10000</v>
      </c>
      <c r="AC8" s="2"/>
      <c r="AD8" s="2">
        <v>12800</v>
      </c>
      <c r="AE8" s="2"/>
      <c r="AF8" s="2"/>
      <c r="AG8" s="2"/>
      <c r="AH8" s="2"/>
      <c r="AI8" s="2"/>
      <c r="AJ8" s="2">
        <v>21000</v>
      </c>
      <c r="AK8" s="2"/>
      <c r="AL8" s="2"/>
      <c r="AM8" s="2"/>
      <c r="AN8" s="2"/>
      <c r="AO8" s="2"/>
      <c r="AP8" s="2"/>
      <c r="AQ8" s="2">
        <v>21097</v>
      </c>
      <c r="AR8" s="2"/>
      <c r="AS8" s="2"/>
      <c r="AT8" s="2">
        <v>10500</v>
      </c>
      <c r="AU8" s="2"/>
      <c r="AV8" s="2">
        <v>10000</v>
      </c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2.75">
      <c r="A9" s="6"/>
      <c r="B9" s="18" t="s">
        <v>6</v>
      </c>
      <c r="C9" s="2">
        <f t="shared" si="0"/>
        <v>9</v>
      </c>
      <c r="D9" s="2">
        <f t="shared" si="1"/>
        <v>128236</v>
      </c>
      <c r="E9" s="2"/>
      <c r="F9" s="2">
        <v>9500</v>
      </c>
      <c r="G9" s="2"/>
      <c r="H9" s="2"/>
      <c r="I9" s="2"/>
      <c r="J9" s="2"/>
      <c r="K9" s="2"/>
      <c r="L9" s="2">
        <v>21097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>
        <v>12800</v>
      </c>
      <c r="AE9" s="2"/>
      <c r="AF9" s="2"/>
      <c r="AG9" s="2"/>
      <c r="AH9" s="2"/>
      <c r="AI9" s="2"/>
      <c r="AJ9" s="2"/>
      <c r="AK9" s="2"/>
      <c r="AL9" s="2">
        <v>11145</v>
      </c>
      <c r="AM9" s="2"/>
      <c r="AN9" s="2"/>
      <c r="AO9" s="2"/>
      <c r="AP9" s="2"/>
      <c r="AQ9" s="2">
        <v>21097</v>
      </c>
      <c r="AR9" s="2"/>
      <c r="AS9" s="2">
        <v>10000</v>
      </c>
      <c r="AT9" s="2">
        <v>10500</v>
      </c>
      <c r="AU9" s="2">
        <v>11000</v>
      </c>
      <c r="AV9" s="2"/>
      <c r="AW9" s="2">
        <v>21097</v>
      </c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2.75">
      <c r="A10" s="6"/>
      <c r="B10" s="18" t="s">
        <v>47</v>
      </c>
      <c r="C10" s="2">
        <f t="shared" si="0"/>
        <v>12</v>
      </c>
      <c r="D10" s="2">
        <f t="shared" si="1"/>
        <v>127044</v>
      </c>
      <c r="E10" s="2"/>
      <c r="F10" s="2">
        <v>9500</v>
      </c>
      <c r="G10" s="2"/>
      <c r="H10" s="2"/>
      <c r="I10" s="2"/>
      <c r="J10" s="2"/>
      <c r="K10" s="2"/>
      <c r="L10" s="2">
        <v>21097</v>
      </c>
      <c r="M10" s="2">
        <v>5000</v>
      </c>
      <c r="N10" s="2"/>
      <c r="O10" s="2">
        <v>9100</v>
      </c>
      <c r="P10" s="2"/>
      <c r="Q10" s="2"/>
      <c r="R10" s="2"/>
      <c r="S10" s="2"/>
      <c r="T10" s="2"/>
      <c r="U10" s="2"/>
      <c r="V10" s="2"/>
      <c r="W10" s="2">
        <v>5500</v>
      </c>
      <c r="X10" s="2"/>
      <c r="Y10" s="2"/>
      <c r="Z10" s="2"/>
      <c r="AA10" s="2">
        <v>8250</v>
      </c>
      <c r="AB10" s="2">
        <v>10000</v>
      </c>
      <c r="AC10" s="2"/>
      <c r="AD10" s="2"/>
      <c r="AE10" s="2"/>
      <c r="AF10" s="2"/>
      <c r="AG10" s="2"/>
      <c r="AH10" s="2">
        <v>6000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>
        <v>10000</v>
      </c>
      <c r="AT10" s="2">
        <v>10500</v>
      </c>
      <c r="AU10" s="2">
        <v>11000</v>
      </c>
      <c r="AV10" s="2"/>
      <c r="AW10" s="2">
        <v>21097</v>
      </c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2.75">
      <c r="A11" s="6"/>
      <c r="B11" s="18" t="s">
        <v>12</v>
      </c>
      <c r="C11" s="2">
        <f t="shared" si="0"/>
        <v>2</v>
      </c>
      <c r="D11" s="2">
        <f t="shared" si="1"/>
        <v>106500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101000</v>
      </c>
      <c r="W11" s="2">
        <v>5500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2.75">
      <c r="A12" s="6"/>
      <c r="B12" s="18" t="s">
        <v>78</v>
      </c>
      <c r="C12" s="2">
        <f t="shared" si="0"/>
        <v>7</v>
      </c>
      <c r="D12" s="2">
        <f t="shared" si="1"/>
        <v>93339</v>
      </c>
      <c r="E12" s="2"/>
      <c r="F12" s="2">
        <v>9500</v>
      </c>
      <c r="G12" s="2"/>
      <c r="H12" s="2"/>
      <c r="I12" s="2"/>
      <c r="J12" s="2"/>
      <c r="K12" s="2"/>
      <c r="L12" s="2">
        <v>21097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>
        <v>10000</v>
      </c>
      <c r="AC12" s="2"/>
      <c r="AD12" s="2"/>
      <c r="AE12" s="2"/>
      <c r="AF12" s="2"/>
      <c r="AG12" s="2"/>
      <c r="AH12" s="2"/>
      <c r="AI12" s="2"/>
      <c r="AJ12" s="2"/>
      <c r="AK12" s="2"/>
      <c r="AL12" s="2">
        <v>11145</v>
      </c>
      <c r="AM12" s="2"/>
      <c r="AN12" s="2"/>
      <c r="AO12" s="2"/>
      <c r="AP12" s="2"/>
      <c r="AQ12" s="2"/>
      <c r="AR12" s="2"/>
      <c r="AS12" s="2">
        <v>10000</v>
      </c>
      <c r="AT12" s="2">
        <v>10500</v>
      </c>
      <c r="AU12" s="2"/>
      <c r="AV12" s="2"/>
      <c r="AW12" s="2">
        <v>21097</v>
      </c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2.75">
      <c r="A13" s="6"/>
      <c r="B13" s="18" t="s">
        <v>34</v>
      </c>
      <c r="C13" s="2">
        <f t="shared" si="0"/>
        <v>8</v>
      </c>
      <c r="D13" s="2">
        <f t="shared" si="1"/>
        <v>85242</v>
      </c>
      <c r="E13" s="2"/>
      <c r="F13" s="2"/>
      <c r="G13" s="2"/>
      <c r="H13" s="2"/>
      <c r="I13" s="2"/>
      <c r="J13" s="2"/>
      <c r="K13" s="2">
        <v>6000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>
        <v>5500</v>
      </c>
      <c r="X13" s="2"/>
      <c r="Y13" s="2"/>
      <c r="Z13" s="2"/>
      <c r="AA13" s="2"/>
      <c r="AB13" s="2">
        <v>10000</v>
      </c>
      <c r="AC13" s="2"/>
      <c r="AD13" s="2"/>
      <c r="AE13" s="2"/>
      <c r="AF13" s="2"/>
      <c r="AG13" s="2"/>
      <c r="AH13" s="2"/>
      <c r="AI13" s="2"/>
      <c r="AJ13" s="2"/>
      <c r="AK13" s="2"/>
      <c r="AL13" s="2">
        <v>11145</v>
      </c>
      <c r="AM13" s="2"/>
      <c r="AN13" s="2"/>
      <c r="AO13" s="2"/>
      <c r="AP13" s="2"/>
      <c r="AQ13" s="2"/>
      <c r="AR13" s="2"/>
      <c r="AS13" s="2">
        <v>10000</v>
      </c>
      <c r="AT13" s="2">
        <v>10500</v>
      </c>
      <c r="AU13" s="2">
        <v>11000</v>
      </c>
      <c r="AV13" s="2"/>
      <c r="AW13" s="2">
        <v>21097</v>
      </c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2.75">
      <c r="A14" s="6"/>
      <c r="B14" s="18" t="s">
        <v>13</v>
      </c>
      <c r="C14" s="2">
        <f>COUNTA(E14:BH14)</f>
        <v>8</v>
      </c>
      <c r="D14" s="2">
        <f>SUM(E14:BH14)</f>
        <v>82719</v>
      </c>
      <c r="E14" s="2"/>
      <c r="F14" s="2">
        <v>9500</v>
      </c>
      <c r="G14" s="2"/>
      <c r="H14" s="2">
        <v>21097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>
        <v>5500</v>
      </c>
      <c r="AL14" s="2"/>
      <c r="AM14" s="2"/>
      <c r="AN14" s="2"/>
      <c r="AO14" s="2"/>
      <c r="AP14" s="2">
        <v>5572</v>
      </c>
      <c r="AQ14" s="2">
        <v>10000</v>
      </c>
      <c r="AR14" s="2"/>
      <c r="AS14" s="2">
        <v>10000</v>
      </c>
      <c r="AT14" s="2">
        <v>10500</v>
      </c>
      <c r="AU14" s="2"/>
      <c r="AV14" s="2"/>
      <c r="AW14" s="2"/>
      <c r="AX14" s="2"/>
      <c r="AY14" s="2"/>
      <c r="AZ14" s="2"/>
      <c r="BA14" s="2"/>
      <c r="BB14" s="2">
        <v>10550</v>
      </c>
      <c r="BC14" s="2"/>
      <c r="BD14" s="2"/>
      <c r="BE14" s="2"/>
      <c r="BF14" s="2"/>
      <c r="BG14" s="2"/>
      <c r="BH14" s="2"/>
    </row>
    <row r="15" spans="1:60" ht="12.75">
      <c r="A15" s="6"/>
      <c r="B15" s="18" t="s">
        <v>56</v>
      </c>
      <c r="C15" s="2">
        <f t="shared" si="0"/>
        <v>7</v>
      </c>
      <c r="D15" s="2">
        <f t="shared" si="1"/>
        <v>78468</v>
      </c>
      <c r="E15" s="2"/>
      <c r="F15" s="2"/>
      <c r="G15" s="2"/>
      <c r="H15" s="2"/>
      <c r="I15" s="2"/>
      <c r="J15" s="2"/>
      <c r="K15" s="2"/>
      <c r="L15" s="2"/>
      <c r="M15" s="2"/>
      <c r="N15" s="2">
        <v>5000</v>
      </c>
      <c r="O15" s="2"/>
      <c r="P15" s="2"/>
      <c r="Q15" s="2">
        <v>21097</v>
      </c>
      <c r="R15" s="2"/>
      <c r="S15" s="2"/>
      <c r="T15" s="2"/>
      <c r="U15" s="2"/>
      <c r="V15" s="2"/>
      <c r="W15" s="2">
        <v>5500</v>
      </c>
      <c r="X15" s="2"/>
      <c r="Y15" s="2">
        <v>5274</v>
      </c>
      <c r="Z15" s="2"/>
      <c r="AA15" s="2"/>
      <c r="AB15" s="2">
        <v>10000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>
        <v>10500</v>
      </c>
      <c r="AU15" s="2"/>
      <c r="AV15" s="2"/>
      <c r="AW15" s="2">
        <v>21097</v>
      </c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2.75">
      <c r="A16" s="6"/>
      <c r="B16" s="18" t="s">
        <v>55</v>
      </c>
      <c r="C16" s="2">
        <f t="shared" si="0"/>
        <v>8</v>
      </c>
      <c r="D16" s="2">
        <f t="shared" si="1"/>
        <v>76697</v>
      </c>
      <c r="E16" s="2"/>
      <c r="F16" s="2">
        <v>9500</v>
      </c>
      <c r="G16" s="2"/>
      <c r="H16" s="2"/>
      <c r="I16" s="2"/>
      <c r="J16" s="2">
        <v>9100</v>
      </c>
      <c r="K16" s="2"/>
      <c r="L16" s="2">
        <v>21097</v>
      </c>
      <c r="M16" s="2">
        <v>5000</v>
      </c>
      <c r="N16" s="2"/>
      <c r="O16" s="2"/>
      <c r="P16" s="2"/>
      <c r="Q16" s="2"/>
      <c r="R16" s="2"/>
      <c r="S16" s="2"/>
      <c r="T16" s="2"/>
      <c r="U16" s="2"/>
      <c r="V16" s="2"/>
      <c r="W16" s="2">
        <v>5500</v>
      </c>
      <c r="X16" s="2"/>
      <c r="Y16" s="2"/>
      <c r="Z16" s="2"/>
      <c r="AA16" s="2"/>
      <c r="AB16" s="2">
        <v>10000</v>
      </c>
      <c r="AC16" s="2"/>
      <c r="AD16" s="2"/>
      <c r="AE16" s="2"/>
      <c r="AF16" s="2"/>
      <c r="AG16" s="2"/>
      <c r="AH16" s="2">
        <v>6000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>
        <v>10500</v>
      </c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2.75">
      <c r="A17" s="6"/>
      <c r="B17" s="18" t="s">
        <v>109</v>
      </c>
      <c r="C17" s="2">
        <f t="shared" si="0"/>
        <v>7</v>
      </c>
      <c r="D17" s="2">
        <f t="shared" si="1"/>
        <v>61045</v>
      </c>
      <c r="E17" s="2"/>
      <c r="F17" s="2"/>
      <c r="G17" s="2"/>
      <c r="H17" s="2"/>
      <c r="I17" s="2"/>
      <c r="J17" s="2"/>
      <c r="K17" s="2">
        <v>6000</v>
      </c>
      <c r="L17" s="2"/>
      <c r="M17" s="2"/>
      <c r="N17" s="2"/>
      <c r="O17" s="2"/>
      <c r="P17" s="2"/>
      <c r="Q17" s="2"/>
      <c r="R17" s="2">
        <v>8400</v>
      </c>
      <c r="S17" s="2"/>
      <c r="T17" s="2"/>
      <c r="U17" s="2">
        <v>10000</v>
      </c>
      <c r="V17" s="2"/>
      <c r="W17" s="2">
        <v>5500</v>
      </c>
      <c r="X17" s="2"/>
      <c r="Y17" s="2"/>
      <c r="Z17" s="2"/>
      <c r="AA17" s="2"/>
      <c r="AB17" s="2">
        <v>10000</v>
      </c>
      <c r="AC17" s="2"/>
      <c r="AD17" s="2"/>
      <c r="AE17" s="2"/>
      <c r="AF17" s="2"/>
      <c r="AG17" s="2"/>
      <c r="AH17" s="2"/>
      <c r="AI17" s="2"/>
      <c r="AJ17" s="2"/>
      <c r="AK17" s="2"/>
      <c r="AL17" s="2">
        <v>11145</v>
      </c>
      <c r="AM17" s="2"/>
      <c r="AN17" s="2"/>
      <c r="AO17" s="2"/>
      <c r="AP17" s="2"/>
      <c r="AQ17" s="2">
        <v>10000</v>
      </c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2:60" ht="12.75">
      <c r="B18" s="18" t="s">
        <v>74</v>
      </c>
      <c r="C18" s="2">
        <f t="shared" si="0"/>
        <v>7</v>
      </c>
      <c r="D18" s="2">
        <f t="shared" si="1"/>
        <v>53200</v>
      </c>
      <c r="E18" s="2"/>
      <c r="F18" s="2">
        <v>9500</v>
      </c>
      <c r="G18" s="2"/>
      <c r="H18" s="2"/>
      <c r="I18" s="2"/>
      <c r="J18" s="2">
        <v>9100</v>
      </c>
      <c r="K18" s="2"/>
      <c r="L18" s="2"/>
      <c r="M18" s="2">
        <v>5000</v>
      </c>
      <c r="N18" s="2"/>
      <c r="O18" s="2">
        <v>9100</v>
      </c>
      <c r="P18" s="2"/>
      <c r="Q18" s="2"/>
      <c r="R18" s="2"/>
      <c r="S18" s="2"/>
      <c r="T18" s="2"/>
      <c r="U18" s="2"/>
      <c r="V18" s="2"/>
      <c r="W18" s="2">
        <v>5500</v>
      </c>
      <c r="X18" s="2"/>
      <c r="Y18" s="2"/>
      <c r="Z18" s="2"/>
      <c r="AA18" s="2"/>
      <c r="AB18" s="2">
        <v>10000</v>
      </c>
      <c r="AC18" s="2">
        <v>5000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2.75">
      <c r="A19" s="6"/>
      <c r="B19" s="19" t="s">
        <v>152</v>
      </c>
      <c r="C19" s="2">
        <f t="shared" si="0"/>
        <v>4</v>
      </c>
      <c r="D19" s="2">
        <f t="shared" si="1"/>
        <v>52742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>
        <v>11145</v>
      </c>
      <c r="AM19" s="2"/>
      <c r="AN19" s="2"/>
      <c r="AO19" s="2"/>
      <c r="AP19" s="2"/>
      <c r="AQ19" s="2"/>
      <c r="AR19" s="2"/>
      <c r="AS19" s="2">
        <v>10000</v>
      </c>
      <c r="AT19" s="2">
        <v>10500</v>
      </c>
      <c r="AU19" s="2"/>
      <c r="AV19" s="2"/>
      <c r="AW19" s="2">
        <v>21097</v>
      </c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2.75">
      <c r="A20" s="6"/>
      <c r="B20" s="18" t="s">
        <v>118</v>
      </c>
      <c r="C20" s="2">
        <f>COUNTA(E20:BH20)</f>
        <v>7</v>
      </c>
      <c r="D20" s="2">
        <f>SUM(E20:BH20)</f>
        <v>52620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8400</v>
      </c>
      <c r="S20" s="2"/>
      <c r="T20" s="2"/>
      <c r="U20" s="2"/>
      <c r="V20" s="2"/>
      <c r="W20" s="2">
        <v>5500</v>
      </c>
      <c r="X20" s="2"/>
      <c r="Y20" s="2"/>
      <c r="Z20" s="2"/>
      <c r="AA20" s="2"/>
      <c r="AB20" s="2">
        <v>10000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>
        <v>10500</v>
      </c>
      <c r="AU20" s="2"/>
      <c r="AV20" s="2"/>
      <c r="AW20" s="2"/>
      <c r="AX20" s="2"/>
      <c r="AY20" s="2"/>
      <c r="AZ20" s="2">
        <v>7500</v>
      </c>
      <c r="BA20" s="2">
        <v>5720</v>
      </c>
      <c r="BB20" s="2"/>
      <c r="BC20" s="2">
        <v>5000</v>
      </c>
      <c r="BD20" s="2"/>
      <c r="BE20" s="2"/>
      <c r="BF20" s="2"/>
      <c r="BG20" s="2"/>
      <c r="BH20" s="2"/>
    </row>
    <row r="21" spans="1:60" ht="12.75">
      <c r="A21" s="6"/>
      <c r="B21" s="19" t="s">
        <v>153</v>
      </c>
      <c r="C21" s="2">
        <f t="shared" si="0"/>
        <v>3</v>
      </c>
      <c r="D21" s="2">
        <f t="shared" si="1"/>
        <v>42742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>
        <v>11145</v>
      </c>
      <c r="AM21" s="2"/>
      <c r="AN21" s="2"/>
      <c r="AO21" s="2"/>
      <c r="AP21" s="2"/>
      <c r="AQ21" s="2"/>
      <c r="AR21" s="2"/>
      <c r="AS21" s="2"/>
      <c r="AT21" s="2">
        <v>10500</v>
      </c>
      <c r="AU21" s="2"/>
      <c r="AV21" s="2"/>
      <c r="AW21" s="2">
        <v>21097</v>
      </c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2.75">
      <c r="A22" s="6"/>
      <c r="B22" s="18" t="s">
        <v>120</v>
      </c>
      <c r="C22" s="2">
        <f t="shared" si="0"/>
        <v>5</v>
      </c>
      <c r="D22" s="2">
        <f t="shared" si="1"/>
        <v>40200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4200</v>
      </c>
      <c r="T22" s="2"/>
      <c r="U22" s="2"/>
      <c r="V22" s="2"/>
      <c r="W22" s="2">
        <v>5500</v>
      </c>
      <c r="X22" s="2"/>
      <c r="Y22" s="2"/>
      <c r="Z22" s="2"/>
      <c r="AA22" s="2"/>
      <c r="AB22" s="2">
        <v>10000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>
        <v>10500</v>
      </c>
      <c r="AU22" s="2"/>
      <c r="AV22" s="2">
        <v>10000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2.75">
      <c r="A23" s="6"/>
      <c r="B23" s="18" t="s">
        <v>28</v>
      </c>
      <c r="C23" s="2">
        <f t="shared" si="0"/>
        <v>3</v>
      </c>
      <c r="D23" s="2">
        <f t="shared" si="1"/>
        <v>36097</v>
      </c>
      <c r="E23" s="2"/>
      <c r="F23" s="2"/>
      <c r="G23" s="2"/>
      <c r="H23" s="2"/>
      <c r="I23" s="2"/>
      <c r="J23" s="2"/>
      <c r="K23" s="2"/>
      <c r="L23" s="2">
        <v>21097</v>
      </c>
      <c r="M23" s="2"/>
      <c r="N23" s="2">
        <v>5000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>
        <v>10000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2:60" ht="12.75">
      <c r="B24" s="19" t="s">
        <v>138</v>
      </c>
      <c r="C24" s="2">
        <f t="shared" si="0"/>
        <v>3</v>
      </c>
      <c r="D24" s="2">
        <f t="shared" si="1"/>
        <v>31645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>
        <v>10000</v>
      </c>
      <c r="AC24" s="2"/>
      <c r="AD24" s="2"/>
      <c r="AE24" s="2"/>
      <c r="AF24" s="2"/>
      <c r="AG24" s="2"/>
      <c r="AH24" s="2"/>
      <c r="AI24" s="2"/>
      <c r="AJ24" s="2"/>
      <c r="AK24" s="2"/>
      <c r="AL24" s="2">
        <v>11145</v>
      </c>
      <c r="AM24" s="2"/>
      <c r="AN24" s="2"/>
      <c r="AO24" s="2"/>
      <c r="AP24" s="2"/>
      <c r="AQ24" s="2"/>
      <c r="AR24" s="2"/>
      <c r="AS24" s="2"/>
      <c r="AT24" s="2">
        <v>10500</v>
      </c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2:60" ht="12.75">
      <c r="B25" s="18" t="s">
        <v>126</v>
      </c>
      <c r="C25" s="2">
        <f t="shared" si="0"/>
        <v>3</v>
      </c>
      <c r="D25" s="2">
        <f t="shared" si="1"/>
        <v>25000</v>
      </c>
      <c r="E25" s="2"/>
      <c r="F25" s="2">
        <v>9500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5500</v>
      </c>
      <c r="X25" s="2"/>
      <c r="Y25" s="2"/>
      <c r="Z25" s="2"/>
      <c r="AA25" s="2"/>
      <c r="AB25" s="2">
        <v>10000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2:60" ht="12.75">
      <c r="B26" s="19" t="s">
        <v>137</v>
      </c>
      <c r="C26" s="2">
        <f t="shared" si="0"/>
        <v>2</v>
      </c>
      <c r="D26" s="2">
        <f t="shared" si="1"/>
        <v>20500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>
        <v>10000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>
        <v>10500</v>
      </c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2.75">
      <c r="A27" s="6"/>
      <c r="B27" s="19" t="s">
        <v>87</v>
      </c>
      <c r="C27" s="2">
        <f t="shared" si="0"/>
        <v>2</v>
      </c>
      <c r="D27" s="2">
        <f t="shared" si="1"/>
        <v>16000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v>5500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>
        <v>10500</v>
      </c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2.75">
      <c r="A28" s="6"/>
      <c r="B28" s="19" t="s">
        <v>128</v>
      </c>
      <c r="C28" s="2">
        <f t="shared" si="0"/>
        <v>2</v>
      </c>
      <c r="D28" s="2">
        <f t="shared" si="1"/>
        <v>15500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5500</v>
      </c>
      <c r="X28" s="2"/>
      <c r="Y28" s="2"/>
      <c r="Z28" s="2"/>
      <c r="AA28" s="2"/>
      <c r="AB28" s="2">
        <v>10000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2.75">
      <c r="A29" s="6"/>
      <c r="B29" s="19" t="s">
        <v>92</v>
      </c>
      <c r="C29" s="2">
        <f t="shared" si="0"/>
        <v>2</v>
      </c>
      <c r="D29" s="2">
        <f t="shared" si="1"/>
        <v>11980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5500</v>
      </c>
      <c r="X29" s="2"/>
      <c r="Y29" s="2"/>
      <c r="Z29" s="2"/>
      <c r="AA29" s="2"/>
      <c r="AB29" s="2"/>
      <c r="AC29" s="2"/>
      <c r="AD29" s="2"/>
      <c r="AE29" s="2">
        <v>6480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2.75">
      <c r="A30" s="6"/>
      <c r="B30" s="19" t="s">
        <v>129</v>
      </c>
      <c r="C30" s="2">
        <f t="shared" si="0"/>
        <v>2</v>
      </c>
      <c r="D30" s="2">
        <f t="shared" si="1"/>
        <v>10500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v>5500</v>
      </c>
      <c r="X30" s="2"/>
      <c r="Y30" s="2"/>
      <c r="Z30" s="2"/>
      <c r="AA30" s="2"/>
      <c r="AB30" s="2"/>
      <c r="AC30" s="2">
        <v>5000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2:60" ht="12.75">
      <c r="B31" s="19" t="s">
        <v>64</v>
      </c>
      <c r="C31" s="2">
        <f t="shared" si="0"/>
        <v>2</v>
      </c>
      <c r="D31" s="2">
        <f t="shared" si="1"/>
        <v>10500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v>5500</v>
      </c>
      <c r="X31" s="2"/>
      <c r="Y31" s="2"/>
      <c r="Z31" s="2"/>
      <c r="AA31" s="2"/>
      <c r="AB31" s="2"/>
      <c r="AC31" s="2">
        <v>5000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2:60" ht="12.75">
      <c r="B32" s="19" t="s">
        <v>76</v>
      </c>
      <c r="C32" s="2">
        <f t="shared" si="0"/>
        <v>1</v>
      </c>
      <c r="D32" s="2">
        <f t="shared" si="1"/>
        <v>10000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>
        <v>10000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2.75">
      <c r="A33" s="6"/>
      <c r="B33" s="19" t="s">
        <v>125</v>
      </c>
      <c r="C33" s="2">
        <f t="shared" si="0"/>
        <v>1</v>
      </c>
      <c r="D33" s="2">
        <f t="shared" si="1"/>
        <v>5500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>
        <v>5500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2.75">
      <c r="A34" s="6"/>
      <c r="B34" s="19" t="s">
        <v>127</v>
      </c>
      <c r="C34" s="2">
        <f t="shared" si="0"/>
        <v>1</v>
      </c>
      <c r="D34" s="2">
        <f t="shared" si="1"/>
        <v>5500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>
        <v>5500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2:60" ht="12.75">
      <c r="B35" s="18"/>
      <c r="C35" s="2">
        <f t="shared" si="0"/>
        <v>0</v>
      </c>
      <c r="D35" s="2">
        <f t="shared" si="1"/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2:60" ht="12.75">
      <c r="B36" s="5"/>
      <c r="C36" s="2">
        <f t="shared" si="0"/>
        <v>0</v>
      </c>
      <c r="D36" s="2">
        <f t="shared" si="1"/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2:3" ht="12.75">
      <c r="B37" s="4"/>
      <c r="C37" s="3"/>
    </row>
    <row r="38" spans="3:4" ht="12.75">
      <c r="C38" s="10" t="s">
        <v>4</v>
      </c>
      <c r="D38" s="3">
        <f>SUM(D3:D37)</f>
        <v>2811659</v>
      </c>
    </row>
    <row r="39" ht="12.75">
      <c r="D39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9"/>
  <sheetViews>
    <sheetView zoomScalePageLayoutView="0" workbookViewId="0" topLeftCell="A1">
      <pane xSplit="5" topLeftCell="AN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5" customWidth="1"/>
    <col min="4" max="60" width="11.421875" style="15" customWidth="1"/>
  </cols>
  <sheetData>
    <row r="1" spans="2:60" ht="45" customHeight="1" thickTop="1">
      <c r="B1" s="25" t="s">
        <v>99</v>
      </c>
      <c r="C1" s="27" t="s">
        <v>1</v>
      </c>
      <c r="D1" s="31" t="s">
        <v>2</v>
      </c>
      <c r="E1" s="33" t="s">
        <v>3</v>
      </c>
      <c r="F1" s="7" t="s">
        <v>101</v>
      </c>
      <c r="G1" s="7" t="s">
        <v>102</v>
      </c>
      <c r="H1" s="7" t="s">
        <v>103</v>
      </c>
      <c r="I1" s="7" t="s">
        <v>104</v>
      </c>
      <c r="J1" s="7" t="s">
        <v>105</v>
      </c>
      <c r="K1" s="22" t="s">
        <v>107</v>
      </c>
      <c r="L1" s="7" t="s">
        <v>108</v>
      </c>
      <c r="M1" s="7" t="s">
        <v>110</v>
      </c>
      <c r="N1" s="7" t="s">
        <v>112</v>
      </c>
      <c r="O1" s="7" t="s">
        <v>113</v>
      </c>
      <c r="P1" s="20" t="s">
        <v>114</v>
      </c>
      <c r="Q1" s="7" t="s">
        <v>115</v>
      </c>
      <c r="R1" s="7" t="s">
        <v>116</v>
      </c>
      <c r="S1" s="21" t="s">
        <v>117</v>
      </c>
      <c r="T1" s="7" t="s">
        <v>119</v>
      </c>
      <c r="U1" s="20" t="s">
        <v>121</v>
      </c>
      <c r="V1" s="21" t="s">
        <v>122</v>
      </c>
      <c r="W1" s="21" t="s">
        <v>123</v>
      </c>
      <c r="X1" s="7" t="s">
        <v>124</v>
      </c>
      <c r="Y1" s="20" t="s">
        <v>130</v>
      </c>
      <c r="Z1" s="7" t="s">
        <v>134</v>
      </c>
      <c r="AA1" s="7" t="s">
        <v>136</v>
      </c>
      <c r="AB1" s="7" t="s">
        <v>142</v>
      </c>
      <c r="AC1" s="22" t="s">
        <v>143</v>
      </c>
      <c r="AD1" s="22" t="s">
        <v>144</v>
      </c>
      <c r="AE1" s="7" t="s">
        <v>145</v>
      </c>
      <c r="AF1" s="22" t="s">
        <v>146</v>
      </c>
      <c r="AG1" s="7" t="s">
        <v>147</v>
      </c>
      <c r="AH1" s="7" t="s">
        <v>148</v>
      </c>
      <c r="AI1" s="22" t="s">
        <v>149</v>
      </c>
      <c r="AJ1" s="7" t="s">
        <v>150</v>
      </c>
      <c r="AK1" s="20" t="s">
        <v>151</v>
      </c>
      <c r="AL1" s="22" t="s">
        <v>154</v>
      </c>
      <c r="AM1" s="7" t="s">
        <v>157</v>
      </c>
      <c r="AN1" s="20" t="s">
        <v>158</v>
      </c>
      <c r="AO1" s="7" t="s">
        <v>159</v>
      </c>
      <c r="AP1" s="22" t="s">
        <v>160</v>
      </c>
      <c r="AQ1" s="7" t="s">
        <v>161</v>
      </c>
      <c r="AR1" s="7" t="s">
        <v>162</v>
      </c>
      <c r="AS1" s="21" t="s">
        <v>163</v>
      </c>
      <c r="AT1" s="7" t="s">
        <v>164</v>
      </c>
      <c r="AU1" s="7" t="s">
        <v>165</v>
      </c>
      <c r="AV1" s="20" t="s">
        <v>166</v>
      </c>
      <c r="AW1" s="21" t="s">
        <v>167</v>
      </c>
      <c r="AX1" s="21" t="s">
        <v>168</v>
      </c>
      <c r="AY1" s="7" t="s">
        <v>169</v>
      </c>
      <c r="AZ1" s="20" t="s">
        <v>170</v>
      </c>
      <c r="BA1" s="7" t="s">
        <v>171</v>
      </c>
      <c r="BB1" s="21" t="s">
        <v>172</v>
      </c>
      <c r="BC1" s="20"/>
      <c r="BD1" s="20"/>
      <c r="BE1" s="20"/>
      <c r="BF1" s="20"/>
      <c r="BG1" s="20"/>
      <c r="BH1" s="8"/>
    </row>
    <row r="2" spans="2:60" s="10" customFormat="1" ht="12.75" customHeight="1">
      <c r="B2" s="26"/>
      <c r="C2" s="28"/>
      <c r="D2" s="32"/>
      <c r="E2" s="34"/>
      <c r="F2" s="9">
        <v>42379</v>
      </c>
      <c r="G2" s="9">
        <v>42385</v>
      </c>
      <c r="H2" s="9">
        <v>42400</v>
      </c>
      <c r="I2" s="9">
        <v>42407</v>
      </c>
      <c r="J2" s="9">
        <v>42414</v>
      </c>
      <c r="K2" s="9">
        <v>42421</v>
      </c>
      <c r="L2" s="9">
        <v>42428</v>
      </c>
      <c r="M2" s="9">
        <v>42435</v>
      </c>
      <c r="N2" s="9">
        <v>42442</v>
      </c>
      <c r="O2" s="9">
        <v>42442</v>
      </c>
      <c r="P2" s="9">
        <v>42463</v>
      </c>
      <c r="Q2" s="9">
        <v>42469</v>
      </c>
      <c r="R2" s="9">
        <v>42470</v>
      </c>
      <c r="S2" s="9">
        <v>42477</v>
      </c>
      <c r="T2" s="9">
        <v>42484</v>
      </c>
      <c r="U2" s="9">
        <v>42484</v>
      </c>
      <c r="V2" s="9">
        <v>42492</v>
      </c>
      <c r="W2" s="9">
        <v>42504</v>
      </c>
      <c r="X2" s="9">
        <v>42511</v>
      </c>
      <c r="Y2" s="9">
        <v>42512</v>
      </c>
      <c r="Z2" s="9">
        <v>42519</v>
      </c>
      <c r="AA2" s="9">
        <v>42532</v>
      </c>
      <c r="AB2" s="9">
        <v>42533</v>
      </c>
      <c r="AC2" s="9">
        <v>42602</v>
      </c>
      <c r="AD2" s="9">
        <v>42602</v>
      </c>
      <c r="AE2" s="9">
        <v>42616</v>
      </c>
      <c r="AF2" s="9">
        <v>42617</v>
      </c>
      <c r="AG2" s="9">
        <v>42630</v>
      </c>
      <c r="AH2" s="9">
        <v>42630</v>
      </c>
      <c r="AI2" s="9">
        <v>42630</v>
      </c>
      <c r="AJ2" s="9">
        <v>42630</v>
      </c>
      <c r="AK2" s="9">
        <v>42631</v>
      </c>
      <c r="AL2" s="9">
        <v>42638</v>
      </c>
      <c r="AM2" s="9">
        <v>42645</v>
      </c>
      <c r="AN2" s="9">
        <v>42652</v>
      </c>
      <c r="AO2" s="9">
        <v>42655</v>
      </c>
      <c r="AP2" s="9">
        <v>42659</v>
      </c>
      <c r="AQ2" s="9">
        <v>42666</v>
      </c>
      <c r="AR2" s="9">
        <v>42673</v>
      </c>
      <c r="AS2" s="9">
        <v>42680</v>
      </c>
      <c r="AT2" s="9">
        <v>42694</v>
      </c>
      <c r="AU2" s="9">
        <v>42694</v>
      </c>
      <c r="AV2" s="9">
        <v>42701</v>
      </c>
      <c r="AW2" s="9">
        <v>42708</v>
      </c>
      <c r="AX2" s="9">
        <v>42712</v>
      </c>
      <c r="AY2" s="9">
        <v>42715</v>
      </c>
      <c r="AZ2" s="9">
        <v>42722</v>
      </c>
      <c r="BA2" s="9">
        <v>42722</v>
      </c>
      <c r="BB2" s="9">
        <v>42728</v>
      </c>
      <c r="BC2" s="9"/>
      <c r="BD2" s="9"/>
      <c r="BE2" s="9"/>
      <c r="BF2" s="9"/>
      <c r="BG2" s="9"/>
      <c r="BH2" s="9"/>
    </row>
    <row r="3" spans="1:60" ht="12.75">
      <c r="A3" s="6"/>
      <c r="B3" s="12" t="s">
        <v>11</v>
      </c>
      <c r="C3" s="13">
        <f aca="true" t="shared" si="0" ref="C3:C34">COUNTA(F3:BH3)</f>
        <v>14</v>
      </c>
      <c r="D3" s="17" t="s">
        <v>5</v>
      </c>
      <c r="E3" s="23">
        <f>SUMPRODUCT(SMALL(F3:BH3,{1;2;3;4;5}))</f>
        <v>0.6364699627857523</v>
      </c>
      <c r="F3" s="23">
        <v>0.5</v>
      </c>
      <c r="G3" s="23">
        <v>0.25</v>
      </c>
      <c r="H3" s="23">
        <v>0.3333333333333333</v>
      </c>
      <c r="I3" s="23">
        <v>0.25</v>
      </c>
      <c r="J3" s="24"/>
      <c r="K3" s="24"/>
      <c r="L3" s="24"/>
      <c r="M3" s="24"/>
      <c r="N3" s="24"/>
      <c r="O3" s="24"/>
      <c r="P3" s="24"/>
      <c r="Q3" s="24">
        <v>0.5</v>
      </c>
      <c r="R3" s="24"/>
      <c r="S3" s="24"/>
      <c r="T3" s="24"/>
      <c r="U3" s="24">
        <v>0.25</v>
      </c>
      <c r="V3" s="24"/>
      <c r="W3" s="24">
        <v>0.6</v>
      </c>
      <c r="X3" s="24"/>
      <c r="Y3" s="24"/>
      <c r="Z3" s="24"/>
      <c r="AA3" s="24"/>
      <c r="AB3" s="24"/>
      <c r="AC3" s="24">
        <v>0.5</v>
      </c>
      <c r="AD3" s="24"/>
      <c r="AE3" s="24"/>
      <c r="AF3" s="24"/>
      <c r="AG3" s="24"/>
      <c r="AH3" s="24"/>
      <c r="AI3" s="24"/>
      <c r="AJ3" s="24"/>
      <c r="AK3" s="24">
        <v>0.1111111111111111</v>
      </c>
      <c r="AL3" s="24"/>
      <c r="AM3" s="24">
        <v>0.5</v>
      </c>
      <c r="AN3" s="24"/>
      <c r="AO3" s="24"/>
      <c r="AP3" s="24">
        <v>0.2</v>
      </c>
      <c r="AQ3" s="24"/>
      <c r="AR3" s="24">
        <v>0.18181818181818182</v>
      </c>
      <c r="AS3" s="24">
        <v>0.05263157894736842</v>
      </c>
      <c r="AT3" s="24"/>
      <c r="AU3" s="24"/>
      <c r="AV3" s="24">
        <v>0.09090909090909091</v>
      </c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</row>
    <row r="4" spans="2:60" ht="12.75">
      <c r="B4" s="12" t="s">
        <v>106</v>
      </c>
      <c r="C4" s="13">
        <f t="shared" si="0"/>
        <v>15</v>
      </c>
      <c r="D4" s="17" t="s">
        <v>16</v>
      </c>
      <c r="E4" s="23">
        <f>SUMPRODUCT(SMALL(F4:BH4,{1;2;3;4;5}))</f>
        <v>0.7279904306220095</v>
      </c>
      <c r="F4" s="13"/>
      <c r="G4" s="13"/>
      <c r="H4" s="13"/>
      <c r="I4" s="13"/>
      <c r="J4" s="24">
        <v>0.5</v>
      </c>
      <c r="K4" s="24"/>
      <c r="L4" s="24"/>
      <c r="M4" s="24">
        <v>0.1</v>
      </c>
      <c r="N4" s="24"/>
      <c r="O4" s="24"/>
      <c r="P4" s="24"/>
      <c r="Q4" s="24"/>
      <c r="R4" s="24"/>
      <c r="S4" s="24">
        <v>0.3333333333333333</v>
      </c>
      <c r="T4" s="24"/>
      <c r="U4" s="24"/>
      <c r="V4" s="24"/>
      <c r="W4" s="24"/>
      <c r="X4" s="24">
        <v>0.7777777777777778</v>
      </c>
      <c r="Y4" s="24">
        <v>0.5</v>
      </c>
      <c r="Z4" s="24">
        <v>0.5</v>
      </c>
      <c r="AA4" s="24"/>
      <c r="AB4" s="24"/>
      <c r="AC4" s="24">
        <v>0.25</v>
      </c>
      <c r="AD4" s="24"/>
      <c r="AE4" s="24"/>
      <c r="AF4" s="24">
        <v>0.5</v>
      </c>
      <c r="AG4" s="24"/>
      <c r="AH4" s="24"/>
      <c r="AI4" s="24"/>
      <c r="AJ4" s="24"/>
      <c r="AK4" s="24"/>
      <c r="AL4" s="24">
        <v>0.5</v>
      </c>
      <c r="AM4" s="24"/>
      <c r="AN4" s="24"/>
      <c r="AO4" s="24"/>
      <c r="AP4" s="24"/>
      <c r="AQ4" s="24">
        <v>0.5</v>
      </c>
      <c r="AR4" s="24">
        <v>0.09090909090909091</v>
      </c>
      <c r="AS4" s="24">
        <v>0.10526315789473684</v>
      </c>
      <c r="AT4" s="24"/>
      <c r="AU4" s="24"/>
      <c r="AV4" s="24">
        <v>0.18181818181818182</v>
      </c>
      <c r="AW4" s="24">
        <v>0.5</v>
      </c>
      <c r="AX4" s="24">
        <v>0.5</v>
      </c>
      <c r="AY4" s="24"/>
      <c r="AZ4" s="24"/>
      <c r="BA4" s="24"/>
      <c r="BB4" s="24"/>
      <c r="BC4" s="24"/>
      <c r="BD4" s="24"/>
      <c r="BE4" s="24"/>
      <c r="BF4" s="24"/>
      <c r="BG4" s="24"/>
      <c r="BH4" s="24"/>
    </row>
    <row r="5" spans="1:60" ht="12.75">
      <c r="A5" s="6"/>
      <c r="B5" s="11" t="s">
        <v>37</v>
      </c>
      <c r="C5" s="13">
        <f>COUNTA(F5:BH5)</f>
        <v>13</v>
      </c>
      <c r="D5" s="17" t="s">
        <v>17</v>
      </c>
      <c r="E5" s="23">
        <f>SUMPRODUCT(SMALL(F5:BH5,{1;2;3;4;5}))</f>
        <v>0.8931220095693779</v>
      </c>
      <c r="F5" s="23"/>
      <c r="G5" s="23">
        <v>0.3333333333333333</v>
      </c>
      <c r="H5" s="23">
        <v>0.6666666666666666</v>
      </c>
      <c r="I5" s="23"/>
      <c r="J5" s="24"/>
      <c r="K5" s="24"/>
      <c r="L5" s="24"/>
      <c r="M5" s="24">
        <v>0.2</v>
      </c>
      <c r="N5" s="24"/>
      <c r="O5" s="24"/>
      <c r="P5" s="24">
        <v>0.3333333333333333</v>
      </c>
      <c r="Q5" s="24"/>
      <c r="R5" s="24"/>
      <c r="S5" s="24"/>
      <c r="T5" s="24"/>
      <c r="U5" s="24">
        <v>0.75</v>
      </c>
      <c r="V5" s="24"/>
      <c r="W5" s="24">
        <v>0.8</v>
      </c>
      <c r="X5" s="24"/>
      <c r="Y5" s="24"/>
      <c r="Z5" s="24"/>
      <c r="AA5" s="24">
        <v>0.0625</v>
      </c>
      <c r="AB5" s="24"/>
      <c r="AC5" s="24"/>
      <c r="AD5" s="24"/>
      <c r="AE5" s="24"/>
      <c r="AF5" s="24">
        <v>1</v>
      </c>
      <c r="AG5" s="24"/>
      <c r="AH5" s="24"/>
      <c r="AI5" s="24"/>
      <c r="AJ5" s="24"/>
      <c r="AK5" s="24"/>
      <c r="AL5" s="24"/>
      <c r="AM5" s="24"/>
      <c r="AN5" s="24"/>
      <c r="AO5" s="24"/>
      <c r="AP5" s="24">
        <v>0.4</v>
      </c>
      <c r="AQ5" s="24"/>
      <c r="AR5" s="24">
        <v>0.2727272727272727</v>
      </c>
      <c r="AS5" s="24">
        <v>0.15789473684210525</v>
      </c>
      <c r="AT5" s="24">
        <v>0.2</v>
      </c>
      <c r="AU5" s="24"/>
      <c r="AV5" s="24">
        <v>0.2727272727272727</v>
      </c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</row>
    <row r="6" spans="2:60" ht="12.75">
      <c r="B6" s="18" t="s">
        <v>34</v>
      </c>
      <c r="C6" s="13">
        <f t="shared" si="0"/>
        <v>8</v>
      </c>
      <c r="D6" s="17" t="s">
        <v>18</v>
      </c>
      <c r="E6" s="23">
        <f>SUMPRODUCT(SMALL(F6:BH6,{1;2;3;4;5}))</f>
        <v>0.9769404572036151</v>
      </c>
      <c r="F6" s="13"/>
      <c r="G6" s="13"/>
      <c r="H6" s="13"/>
      <c r="I6" s="13"/>
      <c r="J6" s="24"/>
      <c r="K6" s="24"/>
      <c r="L6" s="24">
        <v>0.5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0.05555555555555555</v>
      </c>
      <c r="Y6" s="24"/>
      <c r="Z6" s="24"/>
      <c r="AA6" s="24">
        <v>0.125</v>
      </c>
      <c r="AB6" s="24"/>
      <c r="AC6" s="24"/>
      <c r="AD6" s="24"/>
      <c r="AE6" s="24"/>
      <c r="AF6" s="24"/>
      <c r="AG6" s="24"/>
      <c r="AH6" s="24"/>
      <c r="AI6" s="24"/>
      <c r="AJ6" s="24"/>
      <c r="AK6" s="24">
        <v>0.2222222222222222</v>
      </c>
      <c r="AL6" s="24"/>
      <c r="AM6" s="24"/>
      <c r="AN6" s="24"/>
      <c r="AO6" s="24"/>
      <c r="AP6" s="24"/>
      <c r="AQ6" s="24"/>
      <c r="AR6" s="24">
        <v>0.36363636363636365</v>
      </c>
      <c r="AS6" s="24">
        <v>0.21052631578947367</v>
      </c>
      <c r="AT6" s="24">
        <v>0.4</v>
      </c>
      <c r="AU6" s="24"/>
      <c r="AV6" s="24">
        <v>0.45454545454545453</v>
      </c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ht="12.75">
      <c r="A7" s="6"/>
      <c r="B7" s="18" t="s">
        <v>6</v>
      </c>
      <c r="C7" s="13">
        <f t="shared" si="0"/>
        <v>9</v>
      </c>
      <c r="D7" s="17" t="s">
        <v>19</v>
      </c>
      <c r="E7" s="23">
        <f>SUMPRODUCT(SMALL(F7:BH7,{1;2;3;4;5}))</f>
        <v>1.3960925039872407</v>
      </c>
      <c r="F7" s="23"/>
      <c r="G7" s="23">
        <v>0.08333333333333333</v>
      </c>
      <c r="H7" s="23"/>
      <c r="I7" s="23"/>
      <c r="J7" s="24"/>
      <c r="K7" s="24"/>
      <c r="L7" s="24"/>
      <c r="M7" s="24">
        <v>0.3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>
        <v>1</v>
      </c>
      <c r="AD7" s="24"/>
      <c r="AE7" s="24"/>
      <c r="AF7" s="24"/>
      <c r="AG7" s="24"/>
      <c r="AH7" s="24"/>
      <c r="AI7" s="24"/>
      <c r="AJ7" s="24"/>
      <c r="AK7" s="24">
        <v>0.3333333333333333</v>
      </c>
      <c r="AL7" s="24"/>
      <c r="AM7" s="24"/>
      <c r="AN7" s="24"/>
      <c r="AO7" s="24"/>
      <c r="AP7" s="24">
        <v>1</v>
      </c>
      <c r="AQ7" s="24"/>
      <c r="AR7" s="24">
        <v>0.5454545454545454</v>
      </c>
      <c r="AS7" s="24">
        <v>0.3157894736842105</v>
      </c>
      <c r="AT7" s="24">
        <v>0.6</v>
      </c>
      <c r="AU7" s="24"/>
      <c r="AV7" s="24">
        <v>0.36363636363636365</v>
      </c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</row>
    <row r="8" spans="1:60" ht="12.75">
      <c r="A8" s="6"/>
      <c r="B8" s="18" t="s">
        <v>55</v>
      </c>
      <c r="C8" s="13">
        <f t="shared" si="0"/>
        <v>8</v>
      </c>
      <c r="D8" s="17" t="s">
        <v>20</v>
      </c>
      <c r="E8" s="23">
        <f>SUMPRODUCT(SMALL(F8:BH8,{1;2;3;4;5}))</f>
        <v>1.963815789473684</v>
      </c>
      <c r="F8" s="23"/>
      <c r="G8" s="23">
        <v>0.75</v>
      </c>
      <c r="H8" s="23"/>
      <c r="I8" s="23"/>
      <c r="J8" s="24"/>
      <c r="K8" s="24">
        <v>1</v>
      </c>
      <c r="L8" s="24"/>
      <c r="M8" s="24">
        <v>0.8</v>
      </c>
      <c r="N8" s="24">
        <v>0.3333333333333333</v>
      </c>
      <c r="O8" s="24"/>
      <c r="P8" s="24"/>
      <c r="Q8" s="24"/>
      <c r="R8" s="24"/>
      <c r="S8" s="24"/>
      <c r="T8" s="24"/>
      <c r="U8" s="24"/>
      <c r="V8" s="24"/>
      <c r="W8" s="24"/>
      <c r="X8" s="24">
        <v>0.16666666666666666</v>
      </c>
      <c r="Y8" s="24"/>
      <c r="Z8" s="24"/>
      <c r="AA8" s="24">
        <v>0.4375</v>
      </c>
      <c r="AB8" s="24"/>
      <c r="AC8" s="24"/>
      <c r="AD8" s="24"/>
      <c r="AE8" s="24"/>
      <c r="AF8" s="24"/>
      <c r="AG8" s="24">
        <v>0.5</v>
      </c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>
        <v>0.5263157894736842</v>
      </c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</row>
    <row r="9" spans="2:60" ht="12.75">
      <c r="B9" s="18" t="s">
        <v>111</v>
      </c>
      <c r="C9" s="13">
        <f t="shared" si="0"/>
        <v>10</v>
      </c>
      <c r="D9" s="17" t="s">
        <v>25</v>
      </c>
      <c r="E9" s="23">
        <f>SUMPRODUCT(SMALL(F9:BH9,{1;2;3;4;5}))</f>
        <v>2.062147793726741</v>
      </c>
      <c r="F9" s="23"/>
      <c r="G9" s="23">
        <v>0.5</v>
      </c>
      <c r="H9" s="23"/>
      <c r="I9" s="23"/>
      <c r="J9" s="24"/>
      <c r="K9" s="24"/>
      <c r="L9" s="24"/>
      <c r="M9" s="24">
        <v>0.5</v>
      </c>
      <c r="N9" s="24"/>
      <c r="O9" s="24"/>
      <c r="P9" s="24"/>
      <c r="Q9" s="24"/>
      <c r="R9" s="24"/>
      <c r="S9" s="24"/>
      <c r="T9" s="24"/>
      <c r="U9" s="24">
        <v>1</v>
      </c>
      <c r="V9" s="24"/>
      <c r="W9" s="24">
        <v>0.4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>
        <v>0.4444444444444444</v>
      </c>
      <c r="AL9" s="24"/>
      <c r="AM9" s="24"/>
      <c r="AN9" s="24"/>
      <c r="AO9" s="24"/>
      <c r="AP9" s="24">
        <v>0.6</v>
      </c>
      <c r="AQ9" s="24"/>
      <c r="AR9" s="24">
        <v>0.45454545454545453</v>
      </c>
      <c r="AS9" s="24">
        <v>0.2631578947368421</v>
      </c>
      <c r="AT9" s="24">
        <v>0.8</v>
      </c>
      <c r="AU9" s="24"/>
      <c r="AV9" s="24">
        <v>0.5454545454545454</v>
      </c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</row>
    <row r="10" spans="1:60" ht="12.75">
      <c r="A10" s="6"/>
      <c r="B10" s="18" t="s">
        <v>24</v>
      </c>
      <c r="C10" s="13">
        <f>COUNTA(F10:BH10)</f>
        <v>10</v>
      </c>
      <c r="D10" s="17" t="s">
        <v>38</v>
      </c>
      <c r="E10" s="23">
        <f>SUMPRODUCT(SMALL(F10:BH10,{1;2;3;4;5}))</f>
        <v>2.155921052631579</v>
      </c>
      <c r="F10" s="23"/>
      <c r="G10" s="23">
        <v>0.8333333333333334</v>
      </c>
      <c r="H10" s="23"/>
      <c r="I10" s="23">
        <v>0.75</v>
      </c>
      <c r="J10" s="24"/>
      <c r="K10" s="24"/>
      <c r="L10" s="24"/>
      <c r="M10" s="24">
        <v>0.6</v>
      </c>
      <c r="N10" s="24"/>
      <c r="O10" s="24"/>
      <c r="P10" s="24"/>
      <c r="Q10" s="24"/>
      <c r="R10" s="24">
        <v>1</v>
      </c>
      <c r="S10" s="24"/>
      <c r="T10" s="24"/>
      <c r="U10" s="24"/>
      <c r="V10" s="24"/>
      <c r="W10" s="24"/>
      <c r="X10" s="24"/>
      <c r="Y10" s="24"/>
      <c r="Z10" s="24"/>
      <c r="AA10" s="24">
        <v>0.1875</v>
      </c>
      <c r="AB10" s="24"/>
      <c r="AC10" s="24">
        <v>0.75</v>
      </c>
      <c r="AD10" s="24"/>
      <c r="AE10" s="24"/>
      <c r="AF10" s="24"/>
      <c r="AG10" s="24"/>
      <c r="AH10" s="24"/>
      <c r="AI10" s="24">
        <v>0.5</v>
      </c>
      <c r="AJ10" s="24"/>
      <c r="AK10" s="24"/>
      <c r="AL10" s="24"/>
      <c r="AM10" s="24"/>
      <c r="AN10" s="24"/>
      <c r="AO10" s="24"/>
      <c r="AP10" s="24">
        <v>0.8</v>
      </c>
      <c r="AQ10" s="24"/>
      <c r="AR10" s="24"/>
      <c r="AS10" s="24">
        <v>0.3684210526315789</v>
      </c>
      <c r="AT10" s="24"/>
      <c r="AU10" s="24">
        <v>0.5</v>
      </c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</row>
    <row r="11" spans="1:60" ht="12.75">
      <c r="A11" s="6"/>
      <c r="B11" s="18" t="s">
        <v>15</v>
      </c>
      <c r="C11" s="13">
        <f t="shared" si="0"/>
        <v>10</v>
      </c>
      <c r="D11" s="17" t="s">
        <v>39</v>
      </c>
      <c r="E11" s="23">
        <f>SUMPRODUCT(SMALL(F11:BH11,{1;2;3;4;5}))</f>
        <v>2.3166666666666664</v>
      </c>
      <c r="F11" s="23"/>
      <c r="G11" s="23">
        <v>0.4166666666666667</v>
      </c>
      <c r="H11" s="23">
        <v>1</v>
      </c>
      <c r="I11" s="23">
        <v>0.5</v>
      </c>
      <c r="J11" s="24"/>
      <c r="K11" s="24"/>
      <c r="L11" s="24"/>
      <c r="M11" s="24">
        <v>0.4</v>
      </c>
      <c r="N11" s="24"/>
      <c r="O11" s="24"/>
      <c r="P11" s="24"/>
      <c r="Q11" s="24">
        <v>1</v>
      </c>
      <c r="R11" s="24"/>
      <c r="S11" s="24"/>
      <c r="T11" s="24"/>
      <c r="U11" s="24">
        <v>0.5</v>
      </c>
      <c r="V11" s="24"/>
      <c r="W11" s="24">
        <v>1</v>
      </c>
      <c r="X11" s="24"/>
      <c r="Y11" s="24"/>
      <c r="Z11" s="24"/>
      <c r="AA11" s="24"/>
      <c r="AB11" s="24"/>
      <c r="AC11" s="24"/>
      <c r="AD11" s="24"/>
      <c r="AE11" s="24">
        <v>0.5</v>
      </c>
      <c r="AF11" s="24"/>
      <c r="AG11" s="24"/>
      <c r="AH11" s="24">
        <v>0.5</v>
      </c>
      <c r="AI11" s="24"/>
      <c r="AJ11" s="24"/>
      <c r="AK11" s="24"/>
      <c r="AL11" s="24"/>
      <c r="AM11" s="24"/>
      <c r="AN11" s="24">
        <v>0.5</v>
      </c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</row>
    <row r="12" spans="2:60" ht="12.75">
      <c r="B12" s="19" t="s">
        <v>120</v>
      </c>
      <c r="C12" s="13">
        <f>COUNTA(F12:BH12)</f>
        <v>5</v>
      </c>
      <c r="D12" s="17" t="s">
        <v>40</v>
      </c>
      <c r="E12" s="23">
        <f>SUMPRODUCT(SMALL(F12:BH12,{1;2;3;4;5}))</f>
        <v>2.3446637426900585</v>
      </c>
      <c r="F12" s="13"/>
      <c r="G12" s="13"/>
      <c r="H12" s="13"/>
      <c r="I12" s="1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>
        <v>0.5</v>
      </c>
      <c r="U12" s="24"/>
      <c r="V12" s="24"/>
      <c r="W12" s="24"/>
      <c r="X12" s="24">
        <v>0.1111111111111111</v>
      </c>
      <c r="Y12" s="24"/>
      <c r="Z12" s="24"/>
      <c r="AA12" s="24">
        <v>0.3125</v>
      </c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>
        <v>0.42105263157894735</v>
      </c>
      <c r="AT12" s="24"/>
      <c r="AU12" s="24">
        <v>1</v>
      </c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</row>
    <row r="13" spans="2:60" ht="12.75">
      <c r="B13" s="19" t="s">
        <v>56</v>
      </c>
      <c r="C13" s="13">
        <f>COUNTA(F13:BH13)</f>
        <v>6</v>
      </c>
      <c r="D13" s="17" t="s">
        <v>41</v>
      </c>
      <c r="E13" s="23">
        <f>SUMPRODUCT(SMALL(F13:BH13,{1;2;3;4;5}))</f>
        <v>2.6897262094630516</v>
      </c>
      <c r="F13" s="13"/>
      <c r="G13" s="13"/>
      <c r="H13" s="13"/>
      <c r="I13" s="13"/>
      <c r="J13" s="24"/>
      <c r="K13" s="24"/>
      <c r="L13" s="24"/>
      <c r="M13" s="24"/>
      <c r="N13" s="24"/>
      <c r="O13" s="24">
        <v>1</v>
      </c>
      <c r="P13" s="24"/>
      <c r="Q13" s="24"/>
      <c r="R13" s="24">
        <v>0.5</v>
      </c>
      <c r="S13" s="24"/>
      <c r="T13" s="24"/>
      <c r="U13" s="24"/>
      <c r="V13" s="24"/>
      <c r="W13" s="24"/>
      <c r="X13" s="24">
        <v>0.3888888888888889</v>
      </c>
      <c r="Y13" s="24"/>
      <c r="Z13" s="24"/>
      <c r="AA13" s="24">
        <v>0.375</v>
      </c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>
        <v>0.7894736842105263</v>
      </c>
      <c r="AT13" s="24"/>
      <c r="AU13" s="24"/>
      <c r="AV13" s="24">
        <v>0.6363636363636364</v>
      </c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</row>
    <row r="14" spans="2:60" ht="12.75">
      <c r="B14" s="19" t="s">
        <v>109</v>
      </c>
      <c r="C14" s="13">
        <f t="shared" si="0"/>
        <v>7</v>
      </c>
      <c r="D14" s="17" t="s">
        <v>48</v>
      </c>
      <c r="E14" s="23">
        <f>SUMPRODUCT(SMALL(F14:BH14,{1;2;3;4;5}))</f>
        <v>2.784722222222222</v>
      </c>
      <c r="F14" s="13"/>
      <c r="G14" s="13"/>
      <c r="H14" s="13"/>
      <c r="I14" s="13"/>
      <c r="J14" s="24"/>
      <c r="K14" s="24"/>
      <c r="L14" s="24">
        <v>1</v>
      </c>
      <c r="M14" s="24"/>
      <c r="N14" s="24"/>
      <c r="O14" s="24"/>
      <c r="P14" s="24"/>
      <c r="Q14" s="24"/>
      <c r="R14" s="24"/>
      <c r="S14" s="24">
        <v>0.6666666666666666</v>
      </c>
      <c r="T14" s="24"/>
      <c r="U14" s="24"/>
      <c r="V14" s="24">
        <v>0.5</v>
      </c>
      <c r="W14" s="24"/>
      <c r="X14" s="24">
        <v>0.5555555555555556</v>
      </c>
      <c r="Y14" s="24"/>
      <c r="Z14" s="24"/>
      <c r="AA14" s="24">
        <v>0.5625</v>
      </c>
      <c r="AB14" s="24"/>
      <c r="AC14" s="24"/>
      <c r="AD14" s="24"/>
      <c r="AE14" s="24"/>
      <c r="AF14" s="24"/>
      <c r="AG14" s="24"/>
      <c r="AH14" s="24"/>
      <c r="AI14" s="24"/>
      <c r="AJ14" s="24"/>
      <c r="AK14" s="24">
        <v>0.7777777777777778</v>
      </c>
      <c r="AL14" s="24"/>
      <c r="AM14" s="24"/>
      <c r="AN14" s="24"/>
      <c r="AO14" s="24"/>
      <c r="AP14" s="24">
        <v>0.5</v>
      </c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</row>
    <row r="15" spans="2:60" ht="12.75">
      <c r="B15" s="18" t="s">
        <v>74</v>
      </c>
      <c r="C15" s="13">
        <f t="shared" si="0"/>
        <v>7</v>
      </c>
      <c r="D15" s="17" t="s">
        <v>58</v>
      </c>
      <c r="E15" s="23">
        <f>SUMPRODUCT(SMALL(F15:BH15,{1;2;3;4;5}))</f>
        <v>2.7916666666666665</v>
      </c>
      <c r="F15" s="23"/>
      <c r="G15" s="23">
        <v>0.5833333333333334</v>
      </c>
      <c r="H15" s="23"/>
      <c r="I15" s="23"/>
      <c r="J15" s="24"/>
      <c r="K15" s="24">
        <v>0.5</v>
      </c>
      <c r="L15" s="24"/>
      <c r="M15" s="24"/>
      <c r="N15" s="24">
        <v>1</v>
      </c>
      <c r="O15" s="24"/>
      <c r="P15" s="24">
        <v>1</v>
      </c>
      <c r="Q15" s="24"/>
      <c r="R15" s="24"/>
      <c r="S15" s="24"/>
      <c r="T15" s="24"/>
      <c r="U15" s="24"/>
      <c r="V15" s="24"/>
      <c r="W15" s="24"/>
      <c r="X15" s="24">
        <v>0.5</v>
      </c>
      <c r="Y15" s="24"/>
      <c r="Z15" s="24"/>
      <c r="AA15" s="24">
        <v>0.875</v>
      </c>
      <c r="AB15" s="24">
        <v>0.3333333333333333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</row>
    <row r="16" spans="1:60" ht="12.75">
      <c r="A16" s="6"/>
      <c r="B16" s="18" t="s">
        <v>47</v>
      </c>
      <c r="C16" s="13">
        <f t="shared" si="0"/>
        <v>11</v>
      </c>
      <c r="D16" s="17" t="s">
        <v>59</v>
      </c>
      <c r="E16" s="23">
        <f>SUMPRODUCT(SMALL(F16:BH16,{1;2;3;4;5}))</f>
        <v>2.877558479532164</v>
      </c>
      <c r="F16" s="23"/>
      <c r="G16" s="23">
        <v>0.9166666666666666</v>
      </c>
      <c r="H16" s="23"/>
      <c r="I16" s="23"/>
      <c r="J16" s="24"/>
      <c r="K16" s="24"/>
      <c r="L16" s="24"/>
      <c r="M16" s="24">
        <v>0.9</v>
      </c>
      <c r="N16" s="24">
        <v>0.6666666666666666</v>
      </c>
      <c r="O16" s="24"/>
      <c r="P16" s="24">
        <v>0.6666666666666666</v>
      </c>
      <c r="Q16" s="24"/>
      <c r="R16" s="24"/>
      <c r="S16" s="24"/>
      <c r="T16" s="24"/>
      <c r="U16" s="24"/>
      <c r="V16" s="24"/>
      <c r="W16" s="24"/>
      <c r="X16" s="24">
        <v>0.2777777777777778</v>
      </c>
      <c r="Y16" s="24"/>
      <c r="Z16" s="24"/>
      <c r="AA16" s="24">
        <v>0.6875</v>
      </c>
      <c r="AB16" s="24"/>
      <c r="AC16" s="24"/>
      <c r="AD16" s="24"/>
      <c r="AE16" s="24"/>
      <c r="AF16" s="24"/>
      <c r="AG16" s="24">
        <v>1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>
        <v>0.8181818181818182</v>
      </c>
      <c r="AS16" s="24">
        <v>0.5789473684210527</v>
      </c>
      <c r="AT16" s="24">
        <v>1</v>
      </c>
      <c r="AU16" s="24"/>
      <c r="AV16" s="24">
        <v>0.8181818181818182</v>
      </c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</row>
    <row r="17" spans="2:60" ht="12.75">
      <c r="B17" s="19" t="s">
        <v>118</v>
      </c>
      <c r="C17" s="13">
        <f>COUNTA(F17:BH17)</f>
        <v>7</v>
      </c>
      <c r="D17" s="17" t="s">
        <v>60</v>
      </c>
      <c r="E17" s="23">
        <f>SUMPRODUCT(SMALL(F17:BH17,{1;2;3;4;5}))</f>
        <v>3.048611111111111</v>
      </c>
      <c r="F17" s="13"/>
      <c r="G17" s="13"/>
      <c r="H17" s="13"/>
      <c r="I17" s="13"/>
      <c r="J17" s="24"/>
      <c r="K17" s="24"/>
      <c r="L17" s="24"/>
      <c r="M17" s="24"/>
      <c r="N17" s="24"/>
      <c r="O17" s="24"/>
      <c r="P17" s="24"/>
      <c r="Q17" s="24"/>
      <c r="R17" s="24"/>
      <c r="S17" s="24">
        <v>1</v>
      </c>
      <c r="T17" s="24"/>
      <c r="U17" s="24"/>
      <c r="V17" s="24"/>
      <c r="W17" s="24"/>
      <c r="X17" s="24">
        <v>0.6111111111111112</v>
      </c>
      <c r="Y17" s="24"/>
      <c r="Z17" s="24"/>
      <c r="AA17" s="24">
        <v>0.9375</v>
      </c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>
        <v>1</v>
      </c>
      <c r="AT17" s="24"/>
      <c r="AU17" s="24"/>
      <c r="AV17" s="24"/>
      <c r="AW17" s="24"/>
      <c r="AX17" s="24"/>
      <c r="AY17" s="24">
        <v>0.5</v>
      </c>
      <c r="AZ17" s="24">
        <v>0.5</v>
      </c>
      <c r="BA17" s="24"/>
      <c r="BB17" s="24">
        <v>0.5</v>
      </c>
      <c r="BC17" s="24"/>
      <c r="BD17" s="24"/>
      <c r="BE17" s="24"/>
      <c r="BF17" s="24"/>
      <c r="BG17" s="24"/>
      <c r="BH17" s="24"/>
    </row>
    <row r="18" spans="2:60" ht="12.75">
      <c r="B18" s="18" t="s">
        <v>13</v>
      </c>
      <c r="C18" s="13">
        <f>COUNTA(F18:BH18)</f>
        <v>8</v>
      </c>
      <c r="D18" s="17" t="s">
        <v>61</v>
      </c>
      <c r="E18" s="23">
        <f>SUMPRODUCT(SMALL(F18:BH18,{1;2;3;4;5}))</f>
        <v>3.145933014354067</v>
      </c>
      <c r="F18" s="23"/>
      <c r="G18" s="23">
        <v>1</v>
      </c>
      <c r="H18" s="23"/>
      <c r="I18" s="23">
        <v>1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>
        <v>0.5</v>
      </c>
      <c r="AK18" s="24"/>
      <c r="AL18" s="24"/>
      <c r="AM18" s="24"/>
      <c r="AN18" s="24"/>
      <c r="AO18" s="24">
        <v>0.5</v>
      </c>
      <c r="AP18" s="24">
        <v>1</v>
      </c>
      <c r="AQ18" s="24"/>
      <c r="AR18" s="24">
        <v>0.9090909090909091</v>
      </c>
      <c r="AS18" s="24">
        <v>0.7368421052631579</v>
      </c>
      <c r="AT18" s="24"/>
      <c r="AU18" s="24"/>
      <c r="AV18" s="24"/>
      <c r="AW18" s="24"/>
      <c r="AX18" s="24"/>
      <c r="AY18" s="24"/>
      <c r="AZ18" s="24"/>
      <c r="BA18" s="24">
        <v>0.5</v>
      </c>
      <c r="BB18" s="24"/>
      <c r="BC18" s="24"/>
      <c r="BD18" s="24"/>
      <c r="BE18" s="24"/>
      <c r="BF18" s="24"/>
      <c r="BG18" s="24"/>
      <c r="BH18" s="24"/>
    </row>
    <row r="19" spans="2:60" ht="12.75">
      <c r="B19" s="18" t="s">
        <v>78</v>
      </c>
      <c r="C19" s="13">
        <f t="shared" si="0"/>
        <v>7</v>
      </c>
      <c r="D19" s="17" t="s">
        <v>66</v>
      </c>
      <c r="E19" s="23">
        <f>SUMPRODUCT(SMALL(F19:BH19,{1;2;3;4;5}))</f>
        <v>4.426535087719298</v>
      </c>
      <c r="F19" s="23"/>
      <c r="G19" s="23">
        <v>0.6666666666666666</v>
      </c>
      <c r="H19" s="23"/>
      <c r="I19" s="23"/>
      <c r="J19" s="24"/>
      <c r="K19" s="24"/>
      <c r="L19" s="24"/>
      <c r="M19" s="24">
        <v>1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>
        <v>0.8125</v>
      </c>
      <c r="AB19" s="24"/>
      <c r="AC19" s="24"/>
      <c r="AD19" s="24"/>
      <c r="AE19" s="24"/>
      <c r="AF19" s="24"/>
      <c r="AG19" s="24"/>
      <c r="AH19" s="24"/>
      <c r="AI19" s="24"/>
      <c r="AJ19" s="24"/>
      <c r="AK19" s="24">
        <v>1</v>
      </c>
      <c r="AL19" s="24"/>
      <c r="AM19" s="24"/>
      <c r="AN19" s="24"/>
      <c r="AO19" s="24"/>
      <c r="AP19" s="24"/>
      <c r="AQ19" s="24"/>
      <c r="AR19" s="24">
        <v>1</v>
      </c>
      <c r="AS19" s="24">
        <v>0.9473684210526315</v>
      </c>
      <c r="AT19" s="24"/>
      <c r="AU19" s="24"/>
      <c r="AV19" s="24">
        <v>1</v>
      </c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</row>
    <row r="20" spans="2:60" ht="12.75">
      <c r="B20" s="19" t="s">
        <v>152</v>
      </c>
      <c r="C20" s="13">
        <f>COUNTA(F20:BH20)</f>
        <v>4</v>
      </c>
      <c r="D20" s="17" t="s">
        <v>67</v>
      </c>
      <c r="E20" s="23">
        <f>SUM(F20:BH20)</f>
        <v>2.392876129718235</v>
      </c>
      <c r="F20" s="13"/>
      <c r="G20" s="13"/>
      <c r="H20" s="13"/>
      <c r="I20" s="1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>
        <v>0.5555555555555556</v>
      </c>
      <c r="AL20" s="24"/>
      <c r="AM20" s="24"/>
      <c r="AN20" s="24"/>
      <c r="AO20" s="24"/>
      <c r="AP20" s="24"/>
      <c r="AQ20" s="24"/>
      <c r="AR20" s="24">
        <v>0.6363636363636364</v>
      </c>
      <c r="AS20" s="24">
        <v>0.47368421052631576</v>
      </c>
      <c r="AT20" s="24"/>
      <c r="AU20" s="24"/>
      <c r="AV20" s="24">
        <v>0.7272727272727273</v>
      </c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</row>
    <row r="21" spans="2:60" ht="12.75">
      <c r="B21" s="18" t="s">
        <v>126</v>
      </c>
      <c r="C21" s="13">
        <f t="shared" si="0"/>
        <v>3</v>
      </c>
      <c r="D21" s="17" t="s">
        <v>79</v>
      </c>
      <c r="E21" s="23">
        <f aca="true" t="shared" si="1" ref="E21:E34">SUM(F21:BH21)</f>
        <v>1.1111111111111112</v>
      </c>
      <c r="F21" s="23"/>
      <c r="G21" s="23">
        <v>0.16666666666666666</v>
      </c>
      <c r="H21" s="23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0.4444444444444444</v>
      </c>
      <c r="Y21" s="24"/>
      <c r="Z21" s="24"/>
      <c r="AA21" s="24">
        <v>0.5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</row>
    <row r="22" spans="2:60" ht="12.75">
      <c r="B22" s="18" t="s">
        <v>28</v>
      </c>
      <c r="C22" s="13">
        <f t="shared" si="0"/>
        <v>3</v>
      </c>
      <c r="D22" s="17" t="s">
        <v>80</v>
      </c>
      <c r="E22" s="23">
        <f t="shared" si="1"/>
        <v>1.9272727272727272</v>
      </c>
      <c r="F22" s="13"/>
      <c r="G22" s="13"/>
      <c r="H22" s="13"/>
      <c r="I22" s="13"/>
      <c r="J22" s="24"/>
      <c r="K22" s="24"/>
      <c r="L22" s="24"/>
      <c r="M22" s="24">
        <v>0.7</v>
      </c>
      <c r="N22" s="24"/>
      <c r="O22" s="24">
        <v>0.5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>
        <v>0.7272727272727273</v>
      </c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</row>
    <row r="23" spans="2:60" ht="12.75">
      <c r="B23" s="19" t="s">
        <v>138</v>
      </c>
      <c r="C23" s="13">
        <f t="shared" si="0"/>
        <v>3</v>
      </c>
      <c r="D23" s="17" t="s">
        <v>81</v>
      </c>
      <c r="E23" s="23">
        <f t="shared" si="1"/>
        <v>2.0482456140350873</v>
      </c>
      <c r="F23" s="13"/>
      <c r="G23" s="13"/>
      <c r="H23" s="13"/>
      <c r="I23" s="1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>
        <v>0.75</v>
      </c>
      <c r="AB23" s="24"/>
      <c r="AC23" s="24"/>
      <c r="AD23" s="24"/>
      <c r="AE23" s="24"/>
      <c r="AF23" s="24"/>
      <c r="AG23" s="24"/>
      <c r="AH23" s="24"/>
      <c r="AI23" s="24"/>
      <c r="AJ23" s="24"/>
      <c r="AK23" s="24">
        <v>0.6666666666666666</v>
      </c>
      <c r="AL23" s="24"/>
      <c r="AM23" s="24"/>
      <c r="AN23" s="24"/>
      <c r="AO23" s="24"/>
      <c r="AP23" s="24"/>
      <c r="AQ23" s="24"/>
      <c r="AR23" s="24"/>
      <c r="AS23" s="24">
        <v>0.631578947368421</v>
      </c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</row>
    <row r="24" spans="2:60" ht="12.75">
      <c r="B24" s="19" t="s">
        <v>153</v>
      </c>
      <c r="C24" s="13">
        <f>COUNTA(F24:BH24)</f>
        <v>3</v>
      </c>
      <c r="D24" s="17" t="s">
        <v>82</v>
      </c>
      <c r="E24" s="23">
        <f>SUM(F24:BH24)</f>
        <v>2.6927166400850613</v>
      </c>
      <c r="F24" s="13"/>
      <c r="G24" s="13"/>
      <c r="H24" s="13"/>
      <c r="I24" s="1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>
        <v>0.8888888888888888</v>
      </c>
      <c r="AL24" s="24"/>
      <c r="AM24" s="24"/>
      <c r="AN24" s="24"/>
      <c r="AO24" s="24"/>
      <c r="AP24" s="24"/>
      <c r="AQ24" s="24"/>
      <c r="AR24" s="24"/>
      <c r="AS24" s="24">
        <v>0.8947368421052632</v>
      </c>
      <c r="AT24" s="24"/>
      <c r="AU24" s="24"/>
      <c r="AV24" s="24">
        <v>0.9090909090909091</v>
      </c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</row>
    <row r="25" spans="2:60" ht="12.75">
      <c r="B25" s="19" t="s">
        <v>92</v>
      </c>
      <c r="C25" s="13">
        <f t="shared" si="0"/>
        <v>2</v>
      </c>
      <c r="D25" s="17" t="s">
        <v>89</v>
      </c>
      <c r="E25" s="23">
        <f t="shared" si="1"/>
        <v>0.8333333333333333</v>
      </c>
      <c r="F25" s="13"/>
      <c r="G25" s="13"/>
      <c r="H25" s="13"/>
      <c r="I25" s="1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>
        <v>0.3333333333333333</v>
      </c>
      <c r="Y25" s="24"/>
      <c r="Z25" s="24"/>
      <c r="AA25" s="24"/>
      <c r="AB25" s="24"/>
      <c r="AC25" s="24"/>
      <c r="AD25" s="24">
        <v>0.5</v>
      </c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</row>
    <row r="26" spans="2:60" ht="12.75">
      <c r="B26" s="19" t="s">
        <v>137</v>
      </c>
      <c r="C26" s="13">
        <f t="shared" si="0"/>
        <v>2</v>
      </c>
      <c r="D26" s="17" t="s">
        <v>90</v>
      </c>
      <c r="E26" s="23">
        <f t="shared" si="1"/>
        <v>0.9342105263157895</v>
      </c>
      <c r="F26" s="13"/>
      <c r="G26" s="13"/>
      <c r="H26" s="13"/>
      <c r="I26" s="1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>
        <v>0.25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>
        <v>0.6842105263157895</v>
      </c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</row>
    <row r="27" spans="2:60" ht="12.75">
      <c r="B27" s="19" t="s">
        <v>12</v>
      </c>
      <c r="C27" s="13">
        <f t="shared" si="0"/>
        <v>2</v>
      </c>
      <c r="D27" s="17" t="s">
        <v>93</v>
      </c>
      <c r="E27" s="23">
        <f t="shared" si="1"/>
        <v>1.1444444444444444</v>
      </c>
      <c r="F27" s="13"/>
      <c r="G27" s="13"/>
      <c r="H27" s="13"/>
      <c r="I27" s="1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>
        <v>0.2</v>
      </c>
      <c r="X27" s="24">
        <v>0.9444444444444444</v>
      </c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</row>
    <row r="28" spans="2:60" ht="12.75">
      <c r="B28" s="19" t="s">
        <v>129</v>
      </c>
      <c r="C28" s="13">
        <f t="shared" si="0"/>
        <v>2</v>
      </c>
      <c r="D28" s="17" t="s">
        <v>131</v>
      </c>
      <c r="E28" s="23">
        <f t="shared" si="1"/>
        <v>1.5555555555555554</v>
      </c>
      <c r="F28" s="13"/>
      <c r="G28" s="13"/>
      <c r="H28" s="13"/>
      <c r="I28" s="13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>
        <v>0.8888888888888888</v>
      </c>
      <c r="Y28" s="24"/>
      <c r="Z28" s="24"/>
      <c r="AA28" s="24"/>
      <c r="AB28" s="24">
        <v>0.6666666666666666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</row>
    <row r="29" spans="2:60" ht="12.75">
      <c r="B29" s="19" t="s">
        <v>87</v>
      </c>
      <c r="C29" s="13">
        <f t="shared" si="0"/>
        <v>2</v>
      </c>
      <c r="D29" s="17" t="s">
        <v>132</v>
      </c>
      <c r="E29" s="23">
        <f t="shared" si="1"/>
        <v>1.6754385964912282</v>
      </c>
      <c r="F29" s="13"/>
      <c r="G29" s="13"/>
      <c r="H29" s="13"/>
      <c r="I29" s="13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0.8333333333333334</v>
      </c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>
        <v>0.8421052631578947</v>
      </c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</row>
    <row r="30" spans="2:60" ht="12.75">
      <c r="B30" s="19" t="s">
        <v>128</v>
      </c>
      <c r="C30" s="13">
        <f t="shared" si="0"/>
        <v>2</v>
      </c>
      <c r="D30" s="17" t="s">
        <v>139</v>
      </c>
      <c r="E30" s="23">
        <f t="shared" si="1"/>
        <v>1.7222222222222223</v>
      </c>
      <c r="F30" s="13"/>
      <c r="G30" s="13"/>
      <c r="H30" s="13"/>
      <c r="I30" s="13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0.7222222222222222</v>
      </c>
      <c r="Y30" s="24"/>
      <c r="Z30" s="24"/>
      <c r="AA30" s="24">
        <v>1</v>
      </c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</row>
    <row r="31" spans="2:60" ht="12.75">
      <c r="B31" s="19" t="s">
        <v>64</v>
      </c>
      <c r="C31" s="13">
        <f t="shared" si="0"/>
        <v>2</v>
      </c>
      <c r="D31" s="17" t="s">
        <v>140</v>
      </c>
      <c r="E31" s="23">
        <f t="shared" si="1"/>
        <v>2</v>
      </c>
      <c r="F31" s="13"/>
      <c r="G31" s="13"/>
      <c r="H31" s="13"/>
      <c r="I31" s="1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1</v>
      </c>
      <c r="Y31" s="24"/>
      <c r="Z31" s="24"/>
      <c r="AA31" s="24"/>
      <c r="AB31" s="24">
        <v>1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</row>
    <row r="32" spans="2:60" ht="12.75">
      <c r="B32" s="19" t="s">
        <v>125</v>
      </c>
      <c r="C32" s="13">
        <f t="shared" si="0"/>
        <v>1</v>
      </c>
      <c r="D32" s="17" t="s">
        <v>141</v>
      </c>
      <c r="E32" s="23">
        <f t="shared" si="1"/>
        <v>0.2222222222222222</v>
      </c>
      <c r="F32" s="13"/>
      <c r="G32" s="13"/>
      <c r="H32" s="13"/>
      <c r="I32" s="13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>
        <v>0.2222222222222222</v>
      </c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</row>
    <row r="33" spans="2:60" ht="12.75">
      <c r="B33" s="19" t="s">
        <v>76</v>
      </c>
      <c r="C33" s="13">
        <f t="shared" si="0"/>
        <v>1</v>
      </c>
      <c r="D33" s="17" t="s">
        <v>155</v>
      </c>
      <c r="E33" s="23">
        <f t="shared" si="1"/>
        <v>0.625</v>
      </c>
      <c r="F33" s="13"/>
      <c r="G33" s="13"/>
      <c r="H33" s="13"/>
      <c r="I33" s="13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>
        <v>0.625</v>
      </c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</row>
    <row r="34" spans="2:60" ht="12.75">
      <c r="B34" s="19" t="s">
        <v>127</v>
      </c>
      <c r="C34" s="13">
        <f t="shared" si="0"/>
        <v>1</v>
      </c>
      <c r="D34" s="17" t="s">
        <v>156</v>
      </c>
      <c r="E34" s="23">
        <f t="shared" si="1"/>
        <v>0.6666666666666666</v>
      </c>
      <c r="F34" s="13"/>
      <c r="G34" s="13"/>
      <c r="H34" s="13"/>
      <c r="I34" s="13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0.6666666666666666</v>
      </c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</row>
    <row r="35" spans="2:60" ht="12.75">
      <c r="B35" s="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2:60" ht="12.75">
      <c r="B36" s="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2:3" ht="12.75">
      <c r="B37" s="4"/>
      <c r="C37" s="14"/>
    </row>
    <row r="38" spans="3:4" ht="12.75">
      <c r="C38" s="16"/>
      <c r="D38" s="14"/>
    </row>
    <row r="39" ht="12.75">
      <c r="D39" s="14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</cols>
  <sheetData>
    <row r="1" spans="2:54" ht="45" customHeight="1" thickTop="1">
      <c r="B1" s="25" t="s">
        <v>8</v>
      </c>
      <c r="C1" s="27" t="s">
        <v>1</v>
      </c>
      <c r="D1" s="29" t="s">
        <v>0</v>
      </c>
      <c r="E1" s="7" t="s">
        <v>7</v>
      </c>
      <c r="F1" s="7" t="s">
        <v>10</v>
      </c>
      <c r="G1" s="7" t="s">
        <v>21</v>
      </c>
      <c r="H1" s="20" t="s">
        <v>22</v>
      </c>
      <c r="I1" s="7" t="s">
        <v>23</v>
      </c>
      <c r="J1" s="7" t="s">
        <v>26</v>
      </c>
      <c r="K1" s="7" t="s">
        <v>27</v>
      </c>
      <c r="L1" s="20" t="s">
        <v>29</v>
      </c>
      <c r="M1" s="7" t="s">
        <v>30</v>
      </c>
      <c r="N1" s="20" t="s">
        <v>31</v>
      </c>
      <c r="O1" s="7" t="s">
        <v>32</v>
      </c>
      <c r="P1" s="7" t="s">
        <v>35</v>
      </c>
      <c r="Q1" s="7" t="s">
        <v>42</v>
      </c>
      <c r="R1" s="7" t="s">
        <v>43</v>
      </c>
      <c r="S1" s="7" t="s">
        <v>44</v>
      </c>
      <c r="T1" s="21" t="s">
        <v>46</v>
      </c>
      <c r="U1" s="22" t="s">
        <v>49</v>
      </c>
      <c r="V1" s="21" t="s">
        <v>50</v>
      </c>
      <c r="W1" s="7" t="s">
        <v>51</v>
      </c>
      <c r="X1" s="7" t="s">
        <v>52</v>
      </c>
      <c r="Y1" s="7" t="s">
        <v>53</v>
      </c>
      <c r="Z1" s="7" t="s">
        <v>62</v>
      </c>
      <c r="AA1" s="22" t="s">
        <v>63</v>
      </c>
      <c r="AB1" s="7" t="s">
        <v>69</v>
      </c>
      <c r="AC1" s="22" t="s">
        <v>68</v>
      </c>
      <c r="AD1" s="21" t="s">
        <v>70</v>
      </c>
      <c r="AE1" s="7" t="s">
        <v>71</v>
      </c>
      <c r="AF1" s="20" t="s">
        <v>72</v>
      </c>
      <c r="AG1" s="7" t="s">
        <v>73</v>
      </c>
      <c r="AH1" s="7" t="s">
        <v>75</v>
      </c>
      <c r="AI1" s="20" t="s">
        <v>83</v>
      </c>
      <c r="AJ1" s="22" t="s">
        <v>84</v>
      </c>
      <c r="AK1" s="21" t="s">
        <v>85</v>
      </c>
      <c r="AL1" s="21" t="s">
        <v>86</v>
      </c>
      <c r="AM1" s="21" t="s">
        <v>91</v>
      </c>
      <c r="AN1" s="7" t="s">
        <v>94</v>
      </c>
      <c r="AO1" s="21" t="s">
        <v>95</v>
      </c>
      <c r="AP1" s="20" t="s">
        <v>96</v>
      </c>
      <c r="AQ1" s="7" t="s">
        <v>97</v>
      </c>
      <c r="AR1" s="7" t="s">
        <v>98</v>
      </c>
      <c r="AS1" s="20"/>
      <c r="AT1" s="20"/>
      <c r="AU1" s="20"/>
      <c r="AV1" s="20"/>
      <c r="AW1" s="20"/>
      <c r="AX1" s="20"/>
      <c r="AY1" s="20"/>
      <c r="AZ1" s="20"/>
      <c r="BA1" s="20"/>
      <c r="BB1" s="7"/>
    </row>
    <row r="2" spans="2:54" s="10" customFormat="1" ht="12.75" customHeight="1">
      <c r="B2" s="26"/>
      <c r="C2" s="28"/>
      <c r="D2" s="30"/>
      <c r="E2" s="9">
        <v>42017</v>
      </c>
      <c r="F2" s="9">
        <v>42020</v>
      </c>
      <c r="G2" s="9">
        <v>42030</v>
      </c>
      <c r="H2" s="9">
        <v>42036</v>
      </c>
      <c r="I2" s="9">
        <v>42043</v>
      </c>
      <c r="J2" s="9">
        <v>42057</v>
      </c>
      <c r="K2" s="9">
        <v>42057</v>
      </c>
      <c r="L2" s="9">
        <v>42057</v>
      </c>
      <c r="M2" s="9">
        <v>42057</v>
      </c>
      <c r="N2" s="9">
        <v>42057</v>
      </c>
      <c r="O2" s="9">
        <v>42063</v>
      </c>
      <c r="P2" s="9" t="s">
        <v>36</v>
      </c>
      <c r="Q2" s="9">
        <v>42078</v>
      </c>
      <c r="R2" s="9">
        <v>42085</v>
      </c>
      <c r="S2" s="9" t="s">
        <v>45</v>
      </c>
      <c r="T2" s="9">
        <v>42113</v>
      </c>
      <c r="U2" s="9">
        <v>42113</v>
      </c>
      <c r="V2" s="9">
        <v>42134</v>
      </c>
      <c r="W2" s="9">
        <v>42134</v>
      </c>
      <c r="X2" s="9">
        <v>42154</v>
      </c>
      <c r="Y2" s="9">
        <v>42168</v>
      </c>
      <c r="Z2" s="9">
        <v>42176</v>
      </c>
      <c r="AA2" s="9">
        <v>42176</v>
      </c>
      <c r="AB2" s="9">
        <v>42202</v>
      </c>
      <c r="AC2" s="9">
        <v>42204</v>
      </c>
      <c r="AD2" s="9">
        <v>42239</v>
      </c>
      <c r="AE2" s="9">
        <v>42244</v>
      </c>
      <c r="AF2" s="9">
        <v>42246</v>
      </c>
      <c r="AG2" s="9">
        <v>42266</v>
      </c>
      <c r="AH2" s="9">
        <v>42267</v>
      </c>
      <c r="AI2" s="9">
        <v>42274</v>
      </c>
      <c r="AJ2" s="9">
        <v>42295</v>
      </c>
      <c r="AK2" s="9">
        <v>42302</v>
      </c>
      <c r="AL2" s="9">
        <v>42310</v>
      </c>
      <c r="AM2" s="9">
        <v>42323</v>
      </c>
      <c r="AN2" s="9">
        <v>42330</v>
      </c>
      <c r="AO2" s="9">
        <v>42337</v>
      </c>
      <c r="AP2" s="9">
        <v>42364</v>
      </c>
      <c r="AQ2" s="9">
        <v>42365</v>
      </c>
      <c r="AR2" s="9">
        <v>42369</v>
      </c>
      <c r="AS2" s="9"/>
      <c r="AT2" s="9"/>
      <c r="AU2" s="9"/>
      <c r="AV2" s="9"/>
      <c r="AW2" s="9"/>
      <c r="AX2" s="9"/>
      <c r="AY2" s="9"/>
      <c r="AZ2" s="9"/>
      <c r="BA2" s="9"/>
      <c r="BB2" s="9"/>
    </row>
    <row r="3" spans="1:54" ht="12.75">
      <c r="A3" s="6"/>
      <c r="B3" s="12" t="s">
        <v>6</v>
      </c>
      <c r="C3" s="2">
        <f aca="true" t="shared" si="0" ref="C3:C15">COUNTA(E3:BB3)</f>
        <v>12</v>
      </c>
      <c r="D3" s="2">
        <f aca="true" t="shared" si="1" ref="D3:D15">SUM(E3:BB3)</f>
        <v>191531</v>
      </c>
      <c r="E3" s="2">
        <v>25700</v>
      </c>
      <c r="F3" s="2"/>
      <c r="G3" s="2"/>
      <c r="H3" s="2"/>
      <c r="I3" s="2"/>
      <c r="J3" s="2"/>
      <c r="K3" s="2"/>
      <c r="L3" s="2"/>
      <c r="M3" s="2"/>
      <c r="N3" s="2">
        <v>42195</v>
      </c>
      <c r="O3" s="2"/>
      <c r="P3" s="2">
        <v>21097</v>
      </c>
      <c r="Q3" s="2"/>
      <c r="R3" s="2"/>
      <c r="S3" s="2">
        <v>8000</v>
      </c>
      <c r="T3" s="2"/>
      <c r="U3" s="2"/>
      <c r="V3" s="2"/>
      <c r="W3" s="2"/>
      <c r="X3" s="2"/>
      <c r="Y3" s="2">
        <v>10000</v>
      </c>
      <c r="Z3" s="2"/>
      <c r="AA3" s="2"/>
      <c r="AB3" s="2"/>
      <c r="AC3" s="2"/>
      <c r="AD3" s="2"/>
      <c r="AE3" s="2"/>
      <c r="AF3" s="2"/>
      <c r="AG3" s="2"/>
      <c r="AH3" s="2">
        <v>11145</v>
      </c>
      <c r="AI3" s="2"/>
      <c r="AJ3" s="2">
        <v>21097</v>
      </c>
      <c r="AK3" s="2">
        <v>10000</v>
      </c>
      <c r="AL3" s="2">
        <v>8600</v>
      </c>
      <c r="AM3" s="2"/>
      <c r="AN3" s="2"/>
      <c r="AO3" s="2">
        <v>21097</v>
      </c>
      <c r="AP3" s="2">
        <v>7600</v>
      </c>
      <c r="AQ3" s="2">
        <v>5000</v>
      </c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2.75">
      <c r="A4" s="6"/>
      <c r="B4" s="12" t="s">
        <v>24</v>
      </c>
      <c r="C4" s="2">
        <f t="shared" si="0"/>
        <v>17</v>
      </c>
      <c r="D4" s="2">
        <f t="shared" si="1"/>
        <v>189430</v>
      </c>
      <c r="E4" s="2"/>
      <c r="F4" s="2"/>
      <c r="G4" s="2"/>
      <c r="H4" s="2"/>
      <c r="I4" s="2">
        <v>21097</v>
      </c>
      <c r="J4" s="2"/>
      <c r="K4" s="2"/>
      <c r="L4" s="2"/>
      <c r="M4" s="2"/>
      <c r="N4" s="2"/>
      <c r="O4" s="2"/>
      <c r="P4" s="2">
        <v>21097</v>
      </c>
      <c r="Q4" s="2">
        <v>5000</v>
      </c>
      <c r="R4" s="2"/>
      <c r="S4" s="2"/>
      <c r="T4" s="2"/>
      <c r="U4" s="2">
        <v>21097</v>
      </c>
      <c r="V4" s="2"/>
      <c r="W4" s="2"/>
      <c r="X4" s="2"/>
      <c r="Y4" s="2">
        <v>10000</v>
      </c>
      <c r="Z4" s="2"/>
      <c r="AA4" s="2">
        <v>5000</v>
      </c>
      <c r="AB4" s="2">
        <v>5000</v>
      </c>
      <c r="AC4" s="2">
        <v>5000</v>
      </c>
      <c r="AD4" s="2"/>
      <c r="AE4" s="2">
        <v>7000</v>
      </c>
      <c r="AF4" s="2"/>
      <c r="AG4" s="2">
        <v>5000</v>
      </c>
      <c r="AH4" s="2">
        <v>11145</v>
      </c>
      <c r="AI4" s="2"/>
      <c r="AJ4" s="2">
        <v>21097</v>
      </c>
      <c r="AK4" s="2"/>
      <c r="AL4" s="2">
        <v>8600</v>
      </c>
      <c r="AM4" s="2"/>
      <c r="AN4" s="2"/>
      <c r="AO4" s="2">
        <v>21097</v>
      </c>
      <c r="AP4" s="2">
        <v>7600</v>
      </c>
      <c r="AQ4" s="2">
        <v>5000</v>
      </c>
      <c r="AR4" s="2">
        <v>9600</v>
      </c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2.75">
      <c r="A5" s="6"/>
      <c r="B5" s="12" t="s">
        <v>11</v>
      </c>
      <c r="C5" s="2">
        <f>COUNTA(E5:BB5)</f>
        <v>11</v>
      </c>
      <c r="D5" s="2">
        <f>SUM(E5:BB5)</f>
        <v>160530</v>
      </c>
      <c r="E5" s="2"/>
      <c r="F5" s="2">
        <v>9300</v>
      </c>
      <c r="G5" s="2">
        <v>21097</v>
      </c>
      <c r="H5" s="2"/>
      <c r="I5" s="2"/>
      <c r="J5" s="2">
        <v>21097</v>
      </c>
      <c r="K5" s="2"/>
      <c r="L5" s="2"/>
      <c r="M5" s="2"/>
      <c r="N5" s="2"/>
      <c r="O5" s="2"/>
      <c r="P5" s="2">
        <v>21097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>
        <v>11145</v>
      </c>
      <c r="AI5" s="2"/>
      <c r="AJ5" s="2">
        <v>21097</v>
      </c>
      <c r="AK5" s="2">
        <v>10000</v>
      </c>
      <c r="AL5" s="2">
        <v>8600</v>
      </c>
      <c r="AM5" s="2"/>
      <c r="AN5" s="2">
        <v>11000</v>
      </c>
      <c r="AO5" s="2">
        <v>21097</v>
      </c>
      <c r="AP5" s="2"/>
      <c r="AQ5" s="2">
        <v>5000</v>
      </c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2.75">
      <c r="A6" s="6"/>
      <c r="B6" s="12" t="s">
        <v>34</v>
      </c>
      <c r="C6" s="2">
        <f>COUNTA(E6:BB6)</f>
        <v>11</v>
      </c>
      <c r="D6" s="2">
        <f>SUM(E6:BB6)</f>
        <v>149133</v>
      </c>
      <c r="E6" s="2"/>
      <c r="F6" s="2"/>
      <c r="G6" s="2"/>
      <c r="H6" s="2"/>
      <c r="I6" s="2"/>
      <c r="J6" s="2"/>
      <c r="K6" s="2"/>
      <c r="L6" s="2"/>
      <c r="M6" s="2"/>
      <c r="N6" s="2"/>
      <c r="O6" s="2">
        <v>6000</v>
      </c>
      <c r="P6" s="2">
        <v>21097</v>
      </c>
      <c r="Q6" s="2"/>
      <c r="R6" s="2"/>
      <c r="S6" s="2">
        <v>8000</v>
      </c>
      <c r="T6" s="2"/>
      <c r="U6" s="2"/>
      <c r="V6" s="2"/>
      <c r="W6" s="2">
        <v>21097</v>
      </c>
      <c r="X6" s="2"/>
      <c r="Y6" s="2">
        <v>10000</v>
      </c>
      <c r="Z6" s="2"/>
      <c r="AA6" s="2"/>
      <c r="AB6" s="2"/>
      <c r="AC6" s="2"/>
      <c r="AD6" s="2"/>
      <c r="AE6" s="2"/>
      <c r="AF6" s="2"/>
      <c r="AG6" s="2"/>
      <c r="AH6" s="2">
        <v>11145</v>
      </c>
      <c r="AI6" s="2"/>
      <c r="AJ6" s="2">
        <v>21097</v>
      </c>
      <c r="AK6" s="2">
        <v>10000</v>
      </c>
      <c r="AL6" s="2">
        <v>8600</v>
      </c>
      <c r="AM6" s="2"/>
      <c r="AN6" s="2">
        <v>11000</v>
      </c>
      <c r="AO6" s="2">
        <v>21097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2.75">
      <c r="A7" s="6"/>
      <c r="B7" s="12" t="s">
        <v>12</v>
      </c>
      <c r="C7" s="2">
        <f t="shared" si="0"/>
        <v>7</v>
      </c>
      <c r="D7" s="2">
        <f t="shared" si="1"/>
        <v>144931</v>
      </c>
      <c r="E7" s="2"/>
      <c r="F7" s="2">
        <v>9300</v>
      </c>
      <c r="G7" s="2"/>
      <c r="H7" s="2">
        <v>19000</v>
      </c>
      <c r="I7" s="2"/>
      <c r="J7" s="2"/>
      <c r="K7" s="2"/>
      <c r="L7" s="2"/>
      <c r="M7" s="2"/>
      <c r="N7" s="2">
        <v>42195</v>
      </c>
      <c r="O7" s="2"/>
      <c r="P7" s="2">
        <v>21097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>
        <v>11145</v>
      </c>
      <c r="AI7" s="2"/>
      <c r="AJ7" s="2">
        <v>21097</v>
      </c>
      <c r="AK7" s="2"/>
      <c r="AL7" s="2"/>
      <c r="AM7" s="2"/>
      <c r="AN7" s="2"/>
      <c r="AO7" s="2">
        <v>21097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2.75">
      <c r="A8" s="6"/>
      <c r="B8" s="11" t="s">
        <v>37</v>
      </c>
      <c r="C8" s="2">
        <f>COUNTA(E8:BB8)</f>
        <v>10</v>
      </c>
      <c r="D8" s="2">
        <f>SUM(E8:BB8)</f>
        <v>128636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v>21097</v>
      </c>
      <c r="Q8" s="2"/>
      <c r="R8" s="2">
        <v>21097</v>
      </c>
      <c r="S8" s="2"/>
      <c r="T8" s="2"/>
      <c r="U8" s="2"/>
      <c r="V8" s="2"/>
      <c r="W8" s="2"/>
      <c r="X8" s="2">
        <v>10000</v>
      </c>
      <c r="Y8" s="2"/>
      <c r="Z8" s="2"/>
      <c r="AA8" s="2"/>
      <c r="AB8" s="2"/>
      <c r="AC8" s="2">
        <v>5000</v>
      </c>
      <c r="AD8" s="2"/>
      <c r="AE8" s="2"/>
      <c r="AF8" s="2"/>
      <c r="AG8" s="2"/>
      <c r="AH8" s="2">
        <v>11145</v>
      </c>
      <c r="AI8" s="2"/>
      <c r="AJ8" s="2"/>
      <c r="AK8" s="2">
        <v>10000</v>
      </c>
      <c r="AL8" s="2">
        <v>8600</v>
      </c>
      <c r="AM8" s="2"/>
      <c r="AN8" s="2">
        <v>11000</v>
      </c>
      <c r="AO8" s="2">
        <v>21097</v>
      </c>
      <c r="AP8" s="2"/>
      <c r="AQ8" s="2"/>
      <c r="AR8" s="2">
        <v>9600</v>
      </c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2.75">
      <c r="A9" s="6"/>
      <c r="B9" s="12" t="s">
        <v>13</v>
      </c>
      <c r="C9" s="2">
        <f t="shared" si="0"/>
        <v>11</v>
      </c>
      <c r="D9" s="2">
        <f t="shared" si="1"/>
        <v>119894</v>
      </c>
      <c r="E9" s="2"/>
      <c r="F9" s="2">
        <v>9300</v>
      </c>
      <c r="G9" s="2"/>
      <c r="H9" s="2"/>
      <c r="I9" s="2"/>
      <c r="J9" s="2"/>
      <c r="K9" s="2"/>
      <c r="L9" s="2">
        <v>6500</v>
      </c>
      <c r="M9" s="2"/>
      <c r="N9" s="2"/>
      <c r="O9" s="2"/>
      <c r="P9" s="2"/>
      <c r="Q9" s="2"/>
      <c r="R9" s="2"/>
      <c r="S9" s="2"/>
      <c r="T9" s="2">
        <v>9100</v>
      </c>
      <c r="U9" s="2"/>
      <c r="V9" s="2">
        <v>10300</v>
      </c>
      <c r="W9" s="2"/>
      <c r="X9" s="2"/>
      <c r="Y9" s="2"/>
      <c r="Z9" s="2"/>
      <c r="AA9" s="2"/>
      <c r="AB9" s="2"/>
      <c r="AC9" s="2">
        <v>5000</v>
      </c>
      <c r="AD9" s="2"/>
      <c r="AE9" s="2"/>
      <c r="AF9" s="2">
        <v>10000</v>
      </c>
      <c r="AG9" s="2"/>
      <c r="AH9" s="2"/>
      <c r="AI9" s="2">
        <v>10000</v>
      </c>
      <c r="AJ9" s="2">
        <v>21097</v>
      </c>
      <c r="AK9" s="2">
        <v>10000</v>
      </c>
      <c r="AL9" s="2"/>
      <c r="AM9" s="2">
        <v>7500</v>
      </c>
      <c r="AN9" s="2"/>
      <c r="AO9" s="2">
        <v>21097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2.75">
      <c r="A10" s="6"/>
      <c r="B10" s="12" t="s">
        <v>33</v>
      </c>
      <c r="C10" s="2">
        <f>COUNTA(E10:BB10)</f>
        <v>11</v>
      </c>
      <c r="D10" s="2">
        <f>SUM(E10:BB10)</f>
        <v>116939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6000</v>
      </c>
      <c r="P10" s="2"/>
      <c r="Q10" s="2">
        <v>5000</v>
      </c>
      <c r="R10" s="2"/>
      <c r="S10" s="2">
        <v>8000</v>
      </c>
      <c r="T10" s="2"/>
      <c r="U10" s="2"/>
      <c r="V10" s="2"/>
      <c r="W10" s="2"/>
      <c r="X10" s="2"/>
      <c r="Y10" s="2">
        <v>10000</v>
      </c>
      <c r="Z10" s="2"/>
      <c r="AA10" s="2"/>
      <c r="AB10" s="2"/>
      <c r="AC10" s="2"/>
      <c r="AD10" s="2"/>
      <c r="AE10" s="2"/>
      <c r="AF10" s="2"/>
      <c r="AG10" s="2"/>
      <c r="AH10" s="2">
        <v>11145</v>
      </c>
      <c r="AI10" s="2"/>
      <c r="AJ10" s="2">
        <v>21097</v>
      </c>
      <c r="AK10" s="2">
        <v>10000</v>
      </c>
      <c r="AL10" s="2">
        <v>8600</v>
      </c>
      <c r="AM10" s="2"/>
      <c r="AN10" s="2">
        <v>11000</v>
      </c>
      <c r="AO10" s="2">
        <v>21097</v>
      </c>
      <c r="AP10" s="2"/>
      <c r="AQ10" s="2">
        <v>5000</v>
      </c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2.75">
      <c r="A11" s="6"/>
      <c r="B11" s="12" t="s">
        <v>14</v>
      </c>
      <c r="C11" s="2">
        <f t="shared" si="0"/>
        <v>7</v>
      </c>
      <c r="D11" s="2">
        <f t="shared" si="1"/>
        <v>110188</v>
      </c>
      <c r="E11" s="2"/>
      <c r="F11" s="2">
        <v>9300</v>
      </c>
      <c r="G11" s="2">
        <v>21097</v>
      </c>
      <c r="H11" s="2"/>
      <c r="I11" s="2"/>
      <c r="J11" s="2"/>
      <c r="K11" s="2"/>
      <c r="L11" s="2"/>
      <c r="M11" s="2">
        <v>6500</v>
      </c>
      <c r="N11" s="2"/>
      <c r="O11" s="2"/>
      <c r="P11" s="2">
        <v>21097</v>
      </c>
      <c r="Q11" s="2"/>
      <c r="R11" s="2">
        <v>21097</v>
      </c>
      <c r="S11" s="2"/>
      <c r="T11" s="2"/>
      <c r="U11" s="2"/>
      <c r="V11" s="2"/>
      <c r="W11" s="2"/>
      <c r="X11" s="2"/>
      <c r="Y11" s="2">
        <v>10000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>
        <v>21097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2.75">
      <c r="A12" s="6"/>
      <c r="B12" s="12" t="s">
        <v>15</v>
      </c>
      <c r="C12" s="2">
        <f t="shared" si="0"/>
        <v>5</v>
      </c>
      <c r="D12" s="2">
        <f t="shared" si="1"/>
        <v>93688</v>
      </c>
      <c r="E12" s="2"/>
      <c r="F12" s="2">
        <v>9300</v>
      </c>
      <c r="G12" s="2">
        <v>21097</v>
      </c>
      <c r="H12" s="2"/>
      <c r="I12" s="2"/>
      <c r="J12" s="2"/>
      <c r="K12" s="2"/>
      <c r="L12" s="2"/>
      <c r="M12" s="2"/>
      <c r="N12" s="2"/>
      <c r="O12" s="2"/>
      <c r="P12" s="2">
        <v>21097</v>
      </c>
      <c r="Q12" s="2"/>
      <c r="R12" s="2">
        <v>21097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>
        <v>21097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2.75">
      <c r="A13" s="6"/>
      <c r="B13" s="12" t="s">
        <v>28</v>
      </c>
      <c r="C13" s="2">
        <f>COUNTA(E13:BB13)</f>
        <v>8</v>
      </c>
      <c r="D13" s="2">
        <f>SUM(E13:BB13)</f>
        <v>76942</v>
      </c>
      <c r="E13" s="2"/>
      <c r="F13" s="2"/>
      <c r="G13" s="2"/>
      <c r="H13" s="2"/>
      <c r="I13" s="2"/>
      <c r="J13" s="2"/>
      <c r="K13" s="2">
        <v>6500</v>
      </c>
      <c r="L13" s="2"/>
      <c r="M13" s="2"/>
      <c r="N13" s="2"/>
      <c r="O13" s="2"/>
      <c r="P13" s="2"/>
      <c r="Q13" s="2">
        <v>5000</v>
      </c>
      <c r="R13" s="2"/>
      <c r="S13" s="2"/>
      <c r="T13" s="2"/>
      <c r="U13" s="2"/>
      <c r="V13" s="2"/>
      <c r="W13" s="2"/>
      <c r="X13" s="2"/>
      <c r="Y13" s="2"/>
      <c r="Z13" s="2"/>
      <c r="AA13" s="2">
        <v>5000</v>
      </c>
      <c r="AB13" s="2"/>
      <c r="AC13" s="2"/>
      <c r="AD13" s="2"/>
      <c r="AE13" s="2"/>
      <c r="AF13" s="2"/>
      <c r="AG13" s="2"/>
      <c r="AH13" s="2">
        <v>11145</v>
      </c>
      <c r="AI13" s="2"/>
      <c r="AJ13" s="2"/>
      <c r="AK13" s="2">
        <v>10000</v>
      </c>
      <c r="AL13" s="2">
        <v>8600</v>
      </c>
      <c r="AM13" s="2"/>
      <c r="AN13" s="2"/>
      <c r="AO13" s="2">
        <v>21097</v>
      </c>
      <c r="AP13" s="2"/>
      <c r="AQ13" s="2"/>
      <c r="AR13" s="2">
        <v>9600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2.75">
      <c r="A14" s="6"/>
      <c r="B14" s="12" t="s">
        <v>76</v>
      </c>
      <c r="C14" s="2">
        <f>COUNTA(E14:BB14)</f>
        <v>5</v>
      </c>
      <c r="D14" s="2">
        <f>SUM(E14:BB14)</f>
        <v>74339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>
        <v>11145</v>
      </c>
      <c r="AI14" s="2"/>
      <c r="AJ14" s="2">
        <v>21097</v>
      </c>
      <c r="AK14" s="2">
        <v>10000</v>
      </c>
      <c r="AL14" s="2"/>
      <c r="AM14" s="2"/>
      <c r="AN14" s="2">
        <v>11000</v>
      </c>
      <c r="AO14" s="2">
        <v>21097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2.75">
      <c r="A15" s="6"/>
      <c r="B15" s="12" t="s">
        <v>56</v>
      </c>
      <c r="C15" s="2">
        <f t="shared" si="0"/>
        <v>7</v>
      </c>
      <c r="D15" s="2">
        <f t="shared" si="1"/>
        <v>67842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10000</v>
      </c>
      <c r="Z15" s="2"/>
      <c r="AA15" s="2">
        <v>5000</v>
      </c>
      <c r="AB15" s="2"/>
      <c r="AC15" s="2"/>
      <c r="AD15" s="2"/>
      <c r="AE15" s="2">
        <v>7000</v>
      </c>
      <c r="AF15" s="2"/>
      <c r="AG15" s="2">
        <v>5000</v>
      </c>
      <c r="AH15" s="2">
        <v>11145</v>
      </c>
      <c r="AI15" s="2"/>
      <c r="AJ15" s="2"/>
      <c r="AK15" s="2"/>
      <c r="AL15" s="2">
        <v>8600</v>
      </c>
      <c r="AM15" s="2"/>
      <c r="AN15" s="2"/>
      <c r="AO15" s="2">
        <v>21097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2.75">
      <c r="A16" s="6"/>
      <c r="B16" s="12" t="s">
        <v>47</v>
      </c>
      <c r="C16" s="2">
        <f aca="true" t="shared" si="2" ref="C16:C27">COUNTA(E16:BB16)</f>
        <v>4</v>
      </c>
      <c r="D16" s="2">
        <f aca="true" t="shared" si="3" ref="D16:D27">SUM(E16:BB16)</f>
        <v>31550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9100</v>
      </c>
      <c r="U16" s="2"/>
      <c r="V16" s="2"/>
      <c r="W16" s="2"/>
      <c r="X16" s="2">
        <v>10000</v>
      </c>
      <c r="Y16" s="2"/>
      <c r="Z16" s="2">
        <v>8250</v>
      </c>
      <c r="AA16" s="2"/>
      <c r="AB16" s="2"/>
      <c r="AC16" s="2"/>
      <c r="AD16" s="2">
        <v>4200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2.75">
      <c r="A17" s="6"/>
      <c r="B17" s="12" t="s">
        <v>78</v>
      </c>
      <c r="C17" s="2">
        <f>COUNTA(E17:BB17)</f>
        <v>3</v>
      </c>
      <c r="D17" s="2">
        <f>SUM(E17:BB17)</f>
        <v>29745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>
        <v>11145</v>
      </c>
      <c r="AI17" s="2"/>
      <c r="AJ17" s="2"/>
      <c r="AK17" s="2">
        <v>10000</v>
      </c>
      <c r="AL17" s="2">
        <v>8600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2.75">
      <c r="A18" s="6"/>
      <c r="B18" s="12" t="s">
        <v>92</v>
      </c>
      <c r="C18" s="2">
        <f>COUNTA(E18:BB18)</f>
        <v>2</v>
      </c>
      <c r="D18" s="2">
        <f>SUM(E18:BB18)</f>
        <v>28597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>
        <v>7500</v>
      </c>
      <c r="AN18" s="2"/>
      <c r="AO18" s="2">
        <v>21097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2:54" ht="12.75">
      <c r="B19" s="12" t="s">
        <v>74</v>
      </c>
      <c r="C19" s="2">
        <f>COUNTA(E19:BB19)</f>
        <v>3</v>
      </c>
      <c r="D19" s="2">
        <f>SUM(E19:BB19)</f>
        <v>23600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v>5000</v>
      </c>
      <c r="AH19" s="2"/>
      <c r="AI19" s="2"/>
      <c r="AJ19" s="2"/>
      <c r="AK19" s="2">
        <v>10000</v>
      </c>
      <c r="AL19" s="2">
        <v>8600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2.75">
      <c r="A20" s="6"/>
      <c r="B20" s="12" t="s">
        <v>77</v>
      </c>
      <c r="C20" s="2">
        <f>COUNTA(E20:BB20)</f>
        <v>2</v>
      </c>
      <c r="D20" s="2">
        <f>SUM(E20:BB20)</f>
        <v>19745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v>11145</v>
      </c>
      <c r="AI20" s="2"/>
      <c r="AJ20" s="2"/>
      <c r="AK20" s="2"/>
      <c r="AL20" s="2">
        <v>8600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2.75">
      <c r="A21" s="6"/>
      <c r="B21" s="12" t="s">
        <v>55</v>
      </c>
      <c r="C21" s="2">
        <f t="shared" si="2"/>
        <v>2</v>
      </c>
      <c r="D21" s="2">
        <f t="shared" si="3"/>
        <v>15000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10000</v>
      </c>
      <c r="Z21" s="2"/>
      <c r="AA21" s="2">
        <v>5000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2.75">
      <c r="A22" s="6"/>
      <c r="B22" s="12" t="s">
        <v>57</v>
      </c>
      <c r="C22" s="2">
        <f t="shared" si="2"/>
        <v>2</v>
      </c>
      <c r="D22" s="2">
        <f t="shared" si="3"/>
        <v>15000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>
        <v>10000</v>
      </c>
      <c r="Z22" s="2"/>
      <c r="AA22" s="2">
        <v>5000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2.75">
      <c r="A23" s="6"/>
      <c r="B23" s="12" t="s">
        <v>54</v>
      </c>
      <c r="C23" s="2">
        <f t="shared" si="2"/>
        <v>1</v>
      </c>
      <c r="D23" s="2">
        <f t="shared" si="3"/>
        <v>10000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10000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2.75">
      <c r="A24" s="6"/>
      <c r="B24" s="12" t="s">
        <v>87</v>
      </c>
      <c r="C24" s="2">
        <f>COUNTA(E24:BB24)</f>
        <v>1</v>
      </c>
      <c r="D24" s="2">
        <f>SUM(E24:BB24)</f>
        <v>8600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>
        <v>8600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2.75">
      <c r="A25" s="6"/>
      <c r="B25" s="12" t="s">
        <v>88</v>
      </c>
      <c r="C25" s="2">
        <f>COUNTA(E25:BB25)</f>
        <v>1</v>
      </c>
      <c r="D25" s="2">
        <f>SUM(E25:BB25)</f>
        <v>8600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>
        <v>8600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2.75">
      <c r="A26" s="6"/>
      <c r="B26" s="12" t="s">
        <v>64</v>
      </c>
      <c r="C26" s="2">
        <f t="shared" si="2"/>
        <v>1</v>
      </c>
      <c r="D26" s="2">
        <f t="shared" si="3"/>
        <v>5000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>
        <v>5000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2:54" ht="12.75">
      <c r="B27" s="12" t="s">
        <v>65</v>
      </c>
      <c r="C27" s="2">
        <f t="shared" si="2"/>
        <v>1</v>
      </c>
      <c r="D27" s="2">
        <f t="shared" si="3"/>
        <v>5000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>
        <v>5000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2:54" ht="12.75">
      <c r="B28" s="1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2:54" ht="12.75">
      <c r="B29" s="11"/>
      <c r="C29" s="2">
        <f>COUNTA(E29:BB29)</f>
        <v>0</v>
      </c>
      <c r="D29" s="2">
        <f>SUM(E29:BB29)</f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2:3" ht="12.75">
      <c r="B30" s="4"/>
      <c r="C30" s="3"/>
    </row>
    <row r="31" spans="3:4" ht="12.75">
      <c r="C31" s="10" t="s">
        <v>4</v>
      </c>
      <c r="D31" s="3">
        <f>SUM(D3:D29)</f>
        <v>1824460</v>
      </c>
    </row>
    <row r="32" ht="12.75">
      <c r="D32" s="3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32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5" customWidth="1"/>
    <col min="4" max="60" width="11.421875" style="15" customWidth="1"/>
  </cols>
  <sheetData>
    <row r="1" spans="2:60" ht="45" customHeight="1" thickTop="1">
      <c r="B1" s="25" t="s">
        <v>9</v>
      </c>
      <c r="C1" s="27" t="s">
        <v>1</v>
      </c>
      <c r="D1" s="31" t="s">
        <v>2</v>
      </c>
      <c r="E1" s="33" t="s">
        <v>3</v>
      </c>
      <c r="F1" s="7" t="s">
        <v>7</v>
      </c>
      <c r="G1" s="7" t="s">
        <v>10</v>
      </c>
      <c r="H1" s="7" t="s">
        <v>21</v>
      </c>
      <c r="I1" s="20" t="s">
        <v>22</v>
      </c>
      <c r="J1" s="7" t="s">
        <v>23</v>
      </c>
      <c r="K1" s="7" t="s">
        <v>26</v>
      </c>
      <c r="L1" s="7" t="s">
        <v>27</v>
      </c>
      <c r="M1" s="20" t="s">
        <v>29</v>
      </c>
      <c r="N1" s="7" t="s">
        <v>30</v>
      </c>
      <c r="O1" s="20" t="s">
        <v>31</v>
      </c>
      <c r="P1" s="7" t="s">
        <v>32</v>
      </c>
      <c r="Q1" s="7" t="s">
        <v>35</v>
      </c>
      <c r="R1" s="7" t="s">
        <v>42</v>
      </c>
      <c r="S1" s="7" t="s">
        <v>43</v>
      </c>
      <c r="T1" s="7" t="s">
        <v>44</v>
      </c>
      <c r="U1" s="21" t="s">
        <v>46</v>
      </c>
      <c r="V1" s="22" t="s">
        <v>49</v>
      </c>
      <c r="W1" s="21" t="s">
        <v>50</v>
      </c>
      <c r="X1" s="7" t="s">
        <v>51</v>
      </c>
      <c r="Y1" s="7" t="s">
        <v>52</v>
      </c>
      <c r="Z1" s="7" t="s">
        <v>53</v>
      </c>
      <c r="AA1" s="7" t="s">
        <v>62</v>
      </c>
      <c r="AB1" s="22" t="s">
        <v>63</v>
      </c>
      <c r="AC1" s="7" t="s">
        <v>69</v>
      </c>
      <c r="AD1" s="22" t="s">
        <v>68</v>
      </c>
      <c r="AE1" s="21" t="s">
        <v>70</v>
      </c>
      <c r="AF1" s="20" t="s">
        <v>71</v>
      </c>
      <c r="AG1" s="20" t="s">
        <v>72</v>
      </c>
      <c r="AH1" s="7" t="s">
        <v>73</v>
      </c>
      <c r="AI1" s="7" t="s">
        <v>75</v>
      </c>
      <c r="AJ1" s="20" t="s">
        <v>83</v>
      </c>
      <c r="AK1" s="22" t="s">
        <v>84</v>
      </c>
      <c r="AL1" s="21" t="s">
        <v>85</v>
      </c>
      <c r="AM1" s="21" t="s">
        <v>86</v>
      </c>
      <c r="AN1" s="21" t="s">
        <v>91</v>
      </c>
      <c r="AO1" s="7" t="s">
        <v>94</v>
      </c>
      <c r="AP1" s="21" t="s">
        <v>95</v>
      </c>
      <c r="AQ1" s="20" t="s">
        <v>96</v>
      </c>
      <c r="AR1" s="7" t="s">
        <v>97</v>
      </c>
      <c r="AS1" s="7" t="s">
        <v>98</v>
      </c>
      <c r="AT1" s="20"/>
      <c r="AU1" s="20"/>
      <c r="AV1" s="20"/>
      <c r="AW1" s="20"/>
      <c r="AX1" s="20"/>
      <c r="AY1" s="20"/>
      <c r="AZ1" s="20"/>
      <c r="BA1" s="7"/>
      <c r="BB1" s="7"/>
      <c r="BC1" s="20"/>
      <c r="BD1" s="20"/>
      <c r="BE1" s="20"/>
      <c r="BF1" s="20"/>
      <c r="BG1" s="20"/>
      <c r="BH1" s="8"/>
    </row>
    <row r="2" spans="2:60" s="10" customFormat="1" ht="12.75" customHeight="1">
      <c r="B2" s="26"/>
      <c r="C2" s="28"/>
      <c r="D2" s="32"/>
      <c r="E2" s="34"/>
      <c r="F2" s="9">
        <v>42017</v>
      </c>
      <c r="G2" s="9">
        <v>42020</v>
      </c>
      <c r="H2" s="9">
        <v>42030</v>
      </c>
      <c r="I2" s="9">
        <v>42036</v>
      </c>
      <c r="J2" s="9">
        <v>42043</v>
      </c>
      <c r="K2" s="9">
        <v>42057</v>
      </c>
      <c r="L2" s="9">
        <v>42057</v>
      </c>
      <c r="M2" s="9">
        <v>42057</v>
      </c>
      <c r="N2" s="9">
        <v>42057</v>
      </c>
      <c r="O2" s="9">
        <v>42057</v>
      </c>
      <c r="P2" s="9">
        <v>42063</v>
      </c>
      <c r="Q2" s="9" t="s">
        <v>36</v>
      </c>
      <c r="R2" s="9">
        <v>42078</v>
      </c>
      <c r="S2" s="9">
        <v>42085</v>
      </c>
      <c r="T2" s="9" t="s">
        <v>45</v>
      </c>
      <c r="U2" s="9">
        <v>42113</v>
      </c>
      <c r="V2" s="9">
        <v>42113</v>
      </c>
      <c r="W2" s="9">
        <v>42134</v>
      </c>
      <c r="X2" s="9">
        <v>42134</v>
      </c>
      <c r="Y2" s="9">
        <v>42154</v>
      </c>
      <c r="Z2" s="9">
        <v>42168</v>
      </c>
      <c r="AA2" s="9">
        <v>42176</v>
      </c>
      <c r="AB2" s="9">
        <v>42176</v>
      </c>
      <c r="AC2" s="9">
        <v>42202</v>
      </c>
      <c r="AD2" s="9">
        <v>42204</v>
      </c>
      <c r="AE2" s="9">
        <v>42239</v>
      </c>
      <c r="AF2" s="9">
        <v>42244</v>
      </c>
      <c r="AG2" s="9">
        <v>42246</v>
      </c>
      <c r="AH2" s="9">
        <v>42266</v>
      </c>
      <c r="AI2" s="9">
        <v>42267</v>
      </c>
      <c r="AJ2" s="9">
        <v>42274</v>
      </c>
      <c r="AK2" s="9">
        <v>42295</v>
      </c>
      <c r="AL2" s="9">
        <v>42302</v>
      </c>
      <c r="AM2" s="9">
        <v>42310</v>
      </c>
      <c r="AN2" s="9">
        <v>42323</v>
      </c>
      <c r="AO2" s="9">
        <v>42330</v>
      </c>
      <c r="AP2" s="9">
        <v>42337</v>
      </c>
      <c r="AQ2" s="9">
        <v>42364</v>
      </c>
      <c r="AR2" s="9">
        <v>42365</v>
      </c>
      <c r="AS2" s="9">
        <v>42369</v>
      </c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1:60" ht="12.75">
      <c r="A3" s="6"/>
      <c r="B3" s="12" t="s">
        <v>24</v>
      </c>
      <c r="C3" s="13">
        <f aca="true" t="shared" si="0" ref="C3:C18">COUNTA(F3:BH3)</f>
        <v>17</v>
      </c>
      <c r="D3" s="17" t="s">
        <v>5</v>
      </c>
      <c r="E3" s="13">
        <f aca="true" t="shared" si="1" ref="E3:E18">SUM(F3:BH3)</f>
        <v>35</v>
      </c>
      <c r="F3" s="13"/>
      <c r="G3" s="13"/>
      <c r="H3" s="13"/>
      <c r="I3" s="13"/>
      <c r="J3" s="13">
        <v>1</v>
      </c>
      <c r="K3" s="13"/>
      <c r="L3" s="13"/>
      <c r="M3" s="13"/>
      <c r="N3" s="13"/>
      <c r="O3" s="13"/>
      <c r="P3" s="13"/>
      <c r="Q3" s="13">
        <v>2</v>
      </c>
      <c r="R3" s="13">
        <v>3</v>
      </c>
      <c r="S3" s="13"/>
      <c r="T3" s="13"/>
      <c r="U3" s="13"/>
      <c r="V3" s="13">
        <v>1</v>
      </c>
      <c r="W3" s="13"/>
      <c r="X3" s="13"/>
      <c r="Y3" s="13"/>
      <c r="Z3" s="13">
        <v>2</v>
      </c>
      <c r="AA3" s="13"/>
      <c r="AB3" s="13">
        <v>1</v>
      </c>
      <c r="AC3" s="13">
        <v>1</v>
      </c>
      <c r="AD3" s="13">
        <v>1</v>
      </c>
      <c r="AE3" s="13"/>
      <c r="AF3" s="13">
        <v>1</v>
      </c>
      <c r="AG3" s="13"/>
      <c r="AH3" s="13">
        <v>2</v>
      </c>
      <c r="AI3" s="13">
        <v>2</v>
      </c>
      <c r="AJ3" s="13"/>
      <c r="AK3" s="13">
        <v>7</v>
      </c>
      <c r="AL3" s="13"/>
      <c r="AM3" s="13">
        <v>2</v>
      </c>
      <c r="AN3" s="13"/>
      <c r="AO3" s="13"/>
      <c r="AP3" s="13">
        <v>5</v>
      </c>
      <c r="AQ3" s="13">
        <v>1</v>
      </c>
      <c r="AR3" s="13">
        <v>1</v>
      </c>
      <c r="AS3" s="13">
        <v>2</v>
      </c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</row>
    <row r="4" spans="1:60" ht="12.75">
      <c r="A4" s="6"/>
      <c r="B4" s="12" t="s">
        <v>6</v>
      </c>
      <c r="C4" s="13">
        <f>COUNTA(F4:BH4)</f>
        <v>12</v>
      </c>
      <c r="D4" s="17" t="s">
        <v>16</v>
      </c>
      <c r="E4" s="13">
        <f>SUM(F4:BH4)</f>
        <v>25</v>
      </c>
      <c r="F4" s="13">
        <v>1</v>
      </c>
      <c r="G4" s="13"/>
      <c r="H4" s="13"/>
      <c r="I4" s="13"/>
      <c r="J4" s="13"/>
      <c r="K4" s="13"/>
      <c r="L4" s="13"/>
      <c r="M4" s="13"/>
      <c r="N4" s="13"/>
      <c r="O4" s="13">
        <v>2</v>
      </c>
      <c r="P4" s="13"/>
      <c r="Q4" s="13">
        <v>1</v>
      </c>
      <c r="R4" s="13"/>
      <c r="S4" s="13"/>
      <c r="T4" s="13">
        <v>2</v>
      </c>
      <c r="U4" s="13"/>
      <c r="V4" s="13"/>
      <c r="W4" s="13"/>
      <c r="X4" s="13"/>
      <c r="Y4" s="13"/>
      <c r="Z4" s="13">
        <v>1</v>
      </c>
      <c r="AA4" s="13"/>
      <c r="AB4" s="13"/>
      <c r="AC4" s="13"/>
      <c r="AD4" s="13"/>
      <c r="AE4" s="13"/>
      <c r="AF4" s="13"/>
      <c r="AG4" s="13"/>
      <c r="AH4" s="13"/>
      <c r="AI4" s="13">
        <v>3</v>
      </c>
      <c r="AJ4" s="13"/>
      <c r="AK4" s="13">
        <v>1</v>
      </c>
      <c r="AL4" s="13">
        <v>3</v>
      </c>
      <c r="AM4" s="13">
        <v>5</v>
      </c>
      <c r="AN4" s="13"/>
      <c r="AO4" s="13"/>
      <c r="AP4" s="13">
        <v>2</v>
      </c>
      <c r="AQ4" s="13">
        <v>2</v>
      </c>
      <c r="AR4" s="13">
        <v>2</v>
      </c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</row>
    <row r="5" spans="1:60" ht="12.75">
      <c r="A5" s="6"/>
      <c r="B5" s="12" t="s">
        <v>11</v>
      </c>
      <c r="C5" s="13">
        <f>COUNTA(F5:BH5)</f>
        <v>11</v>
      </c>
      <c r="D5" s="17" t="s">
        <v>17</v>
      </c>
      <c r="E5" s="13">
        <f>SUM(F5:BH5)</f>
        <v>31</v>
      </c>
      <c r="F5" s="13"/>
      <c r="G5" s="13">
        <v>1</v>
      </c>
      <c r="H5" s="13">
        <v>1</v>
      </c>
      <c r="I5" s="13"/>
      <c r="J5" s="13"/>
      <c r="K5" s="13">
        <v>1</v>
      </c>
      <c r="L5" s="13"/>
      <c r="M5" s="13"/>
      <c r="N5" s="13"/>
      <c r="O5" s="13"/>
      <c r="P5" s="13"/>
      <c r="Q5" s="13">
        <v>4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>
        <v>6</v>
      </c>
      <c r="AJ5" s="13"/>
      <c r="AK5" s="13">
        <v>6</v>
      </c>
      <c r="AL5" s="13">
        <v>4</v>
      </c>
      <c r="AM5" s="13">
        <v>3</v>
      </c>
      <c r="AN5" s="13"/>
      <c r="AO5" s="13">
        <v>1</v>
      </c>
      <c r="AP5" s="13">
        <v>1</v>
      </c>
      <c r="AQ5" s="13"/>
      <c r="AR5" s="13">
        <v>3</v>
      </c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</row>
    <row r="6" spans="2:60" ht="12.75">
      <c r="B6" s="18" t="s">
        <v>13</v>
      </c>
      <c r="C6" s="13">
        <f t="shared" si="0"/>
        <v>11</v>
      </c>
      <c r="D6" s="17" t="s">
        <v>18</v>
      </c>
      <c r="E6" s="13">
        <f t="shared" si="1"/>
        <v>33</v>
      </c>
      <c r="F6" s="13"/>
      <c r="G6" s="13">
        <v>3</v>
      </c>
      <c r="H6" s="13"/>
      <c r="I6" s="13"/>
      <c r="J6" s="13"/>
      <c r="K6" s="13"/>
      <c r="L6" s="13"/>
      <c r="M6" s="13">
        <v>1</v>
      </c>
      <c r="N6" s="13"/>
      <c r="O6" s="13"/>
      <c r="P6" s="13"/>
      <c r="Q6" s="13"/>
      <c r="R6" s="13"/>
      <c r="S6" s="13"/>
      <c r="T6" s="13"/>
      <c r="U6" s="13">
        <v>1</v>
      </c>
      <c r="V6" s="13"/>
      <c r="W6" s="13">
        <v>1</v>
      </c>
      <c r="X6" s="13"/>
      <c r="Y6" s="13"/>
      <c r="Z6" s="13"/>
      <c r="AA6" s="13"/>
      <c r="AB6" s="13"/>
      <c r="AC6" s="13"/>
      <c r="AD6" s="13">
        <v>3</v>
      </c>
      <c r="AE6" s="13"/>
      <c r="AF6" s="13"/>
      <c r="AG6" s="13">
        <v>1</v>
      </c>
      <c r="AH6" s="13"/>
      <c r="AI6" s="13"/>
      <c r="AJ6" s="13">
        <v>1</v>
      </c>
      <c r="AK6" s="13">
        <v>5</v>
      </c>
      <c r="AL6" s="13">
        <v>7</v>
      </c>
      <c r="AM6" s="13"/>
      <c r="AN6" s="13">
        <v>2</v>
      </c>
      <c r="AO6" s="13"/>
      <c r="AP6" s="13">
        <v>8</v>
      </c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12.75">
      <c r="A7" s="6"/>
      <c r="B7" s="18" t="s">
        <v>34</v>
      </c>
      <c r="C7" s="13">
        <f t="shared" si="0"/>
        <v>11</v>
      </c>
      <c r="D7" s="17" t="s">
        <v>19</v>
      </c>
      <c r="E7" s="13">
        <f t="shared" si="1"/>
        <v>33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v>1</v>
      </c>
      <c r="Q7" s="13">
        <v>3</v>
      </c>
      <c r="R7" s="13"/>
      <c r="S7" s="13"/>
      <c r="T7" s="13">
        <v>1</v>
      </c>
      <c r="U7" s="13"/>
      <c r="V7" s="13"/>
      <c r="W7" s="13"/>
      <c r="X7" s="13">
        <v>1</v>
      </c>
      <c r="Y7" s="13"/>
      <c r="Z7" s="13">
        <v>4</v>
      </c>
      <c r="AA7" s="13"/>
      <c r="AB7" s="13"/>
      <c r="AC7" s="13"/>
      <c r="AD7" s="13"/>
      <c r="AE7" s="13"/>
      <c r="AF7" s="13"/>
      <c r="AG7" s="13"/>
      <c r="AH7" s="13"/>
      <c r="AI7" s="13">
        <v>9</v>
      </c>
      <c r="AJ7" s="13"/>
      <c r="AK7" s="13">
        <v>2</v>
      </c>
      <c r="AL7" s="13">
        <v>2</v>
      </c>
      <c r="AM7" s="13">
        <v>4</v>
      </c>
      <c r="AN7" s="13"/>
      <c r="AO7" s="13">
        <v>3</v>
      </c>
      <c r="AP7" s="13">
        <v>3</v>
      </c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spans="2:60" ht="12.75">
      <c r="B8" s="19" t="s">
        <v>33</v>
      </c>
      <c r="C8" s="13">
        <f t="shared" si="0"/>
        <v>11</v>
      </c>
      <c r="D8" s="17" t="s">
        <v>20</v>
      </c>
      <c r="E8" s="13">
        <f t="shared" si="1"/>
        <v>72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v>2</v>
      </c>
      <c r="Q8" s="13"/>
      <c r="R8" s="13">
        <v>2</v>
      </c>
      <c r="S8" s="13"/>
      <c r="T8" s="13">
        <v>3</v>
      </c>
      <c r="U8" s="13"/>
      <c r="V8" s="13"/>
      <c r="W8" s="13"/>
      <c r="X8" s="13"/>
      <c r="Y8" s="13"/>
      <c r="Z8" s="13">
        <v>9</v>
      </c>
      <c r="AA8" s="13"/>
      <c r="AB8" s="13"/>
      <c r="AC8" s="13"/>
      <c r="AD8" s="13"/>
      <c r="AE8" s="13"/>
      <c r="AF8" s="13"/>
      <c r="AG8" s="13"/>
      <c r="AH8" s="13"/>
      <c r="AI8" s="13">
        <v>7</v>
      </c>
      <c r="AJ8" s="13"/>
      <c r="AK8" s="13">
        <v>8</v>
      </c>
      <c r="AL8" s="13">
        <v>9</v>
      </c>
      <c r="AM8" s="13">
        <v>10</v>
      </c>
      <c r="AN8" s="13"/>
      <c r="AO8" s="13">
        <v>5</v>
      </c>
      <c r="AP8" s="13">
        <v>13</v>
      </c>
      <c r="AQ8" s="13"/>
      <c r="AR8" s="13">
        <v>4</v>
      </c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</row>
    <row r="9" spans="2:60" ht="12.75">
      <c r="B9" s="1" t="s">
        <v>37</v>
      </c>
      <c r="C9" s="13">
        <f t="shared" si="0"/>
        <v>10</v>
      </c>
      <c r="D9" s="17" t="s">
        <v>25</v>
      </c>
      <c r="E9" s="13">
        <f t="shared" si="1"/>
        <v>28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6</v>
      </c>
      <c r="R9" s="13"/>
      <c r="S9" s="13">
        <v>3</v>
      </c>
      <c r="T9" s="13"/>
      <c r="U9" s="13"/>
      <c r="V9" s="13"/>
      <c r="W9" s="13"/>
      <c r="X9" s="13"/>
      <c r="Y9" s="13">
        <v>1</v>
      </c>
      <c r="Z9" s="13"/>
      <c r="AA9" s="13"/>
      <c r="AB9" s="13"/>
      <c r="AC9" s="13"/>
      <c r="AD9" s="13">
        <v>2</v>
      </c>
      <c r="AE9" s="13"/>
      <c r="AF9" s="13"/>
      <c r="AG9" s="13"/>
      <c r="AH9" s="13"/>
      <c r="AI9" s="13">
        <v>4</v>
      </c>
      <c r="AJ9" s="13"/>
      <c r="AK9" s="13"/>
      <c r="AL9" s="13">
        <v>1</v>
      </c>
      <c r="AM9" s="13">
        <v>1</v>
      </c>
      <c r="AN9" s="13"/>
      <c r="AO9" s="13">
        <v>2</v>
      </c>
      <c r="AP9" s="13">
        <v>7</v>
      </c>
      <c r="AQ9" s="13"/>
      <c r="AR9" s="13"/>
      <c r="AS9" s="13">
        <v>1</v>
      </c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</row>
    <row r="10" spans="1:60" ht="12.75">
      <c r="A10" s="6"/>
      <c r="B10" s="18" t="s">
        <v>28</v>
      </c>
      <c r="C10" s="13">
        <f>COUNTA(F10:BH10)</f>
        <v>8</v>
      </c>
      <c r="D10" s="17" t="s">
        <v>38</v>
      </c>
      <c r="E10" s="13">
        <f>SUM(F10:BH10)</f>
        <v>42</v>
      </c>
      <c r="F10" s="13"/>
      <c r="G10" s="13"/>
      <c r="H10" s="13"/>
      <c r="I10" s="13"/>
      <c r="J10" s="13"/>
      <c r="K10" s="13"/>
      <c r="L10" s="13">
        <v>1</v>
      </c>
      <c r="M10" s="13"/>
      <c r="N10" s="13"/>
      <c r="O10" s="13"/>
      <c r="P10" s="13"/>
      <c r="Q10" s="13"/>
      <c r="R10" s="13">
        <v>1</v>
      </c>
      <c r="S10" s="13"/>
      <c r="T10" s="13"/>
      <c r="U10" s="13"/>
      <c r="V10" s="13"/>
      <c r="W10" s="13"/>
      <c r="X10" s="13"/>
      <c r="Y10" s="13"/>
      <c r="Z10" s="13"/>
      <c r="AA10" s="13"/>
      <c r="AB10" s="13">
        <v>2</v>
      </c>
      <c r="AC10" s="13"/>
      <c r="AD10" s="13"/>
      <c r="AE10" s="13"/>
      <c r="AF10" s="13"/>
      <c r="AG10" s="13"/>
      <c r="AH10" s="13"/>
      <c r="AI10" s="13">
        <v>10</v>
      </c>
      <c r="AJ10" s="13"/>
      <c r="AK10" s="13"/>
      <c r="AL10" s="13">
        <v>6</v>
      </c>
      <c r="AM10" s="13">
        <v>6</v>
      </c>
      <c r="AN10" s="13"/>
      <c r="AO10" s="13"/>
      <c r="AP10" s="13">
        <v>13</v>
      </c>
      <c r="AQ10" s="13"/>
      <c r="AR10" s="13"/>
      <c r="AS10" s="13">
        <v>3</v>
      </c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</row>
    <row r="11" spans="1:60" ht="12.75">
      <c r="A11" s="6"/>
      <c r="B11" s="18" t="s">
        <v>12</v>
      </c>
      <c r="C11" s="13">
        <f t="shared" si="0"/>
        <v>7</v>
      </c>
      <c r="D11" s="17" t="s">
        <v>39</v>
      </c>
      <c r="E11" s="13">
        <f t="shared" si="1"/>
        <v>18</v>
      </c>
      <c r="F11" s="13"/>
      <c r="G11" s="13">
        <v>2</v>
      </c>
      <c r="H11" s="13"/>
      <c r="I11" s="13">
        <v>1</v>
      </c>
      <c r="J11" s="13"/>
      <c r="K11" s="13"/>
      <c r="L11" s="13"/>
      <c r="M11" s="13"/>
      <c r="N11" s="13"/>
      <c r="O11" s="13">
        <v>1</v>
      </c>
      <c r="P11" s="13"/>
      <c r="Q11" s="13">
        <v>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>
        <v>1</v>
      </c>
      <c r="AJ11" s="13"/>
      <c r="AK11" s="13">
        <v>4</v>
      </c>
      <c r="AL11" s="13"/>
      <c r="AM11" s="13"/>
      <c r="AN11" s="13"/>
      <c r="AO11" s="13"/>
      <c r="AP11" s="13">
        <v>4</v>
      </c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2:60" ht="12.75">
      <c r="B12" s="18" t="s">
        <v>14</v>
      </c>
      <c r="C12" s="13">
        <f t="shared" si="0"/>
        <v>7</v>
      </c>
      <c r="D12" s="17" t="s">
        <v>40</v>
      </c>
      <c r="E12" s="13">
        <f t="shared" si="1"/>
        <v>33</v>
      </c>
      <c r="F12" s="13"/>
      <c r="G12" s="13">
        <v>4</v>
      </c>
      <c r="H12" s="13">
        <v>3</v>
      </c>
      <c r="I12" s="13"/>
      <c r="J12" s="13"/>
      <c r="K12" s="13"/>
      <c r="L12" s="13"/>
      <c r="M12" s="13"/>
      <c r="N12" s="13">
        <v>1</v>
      </c>
      <c r="O12" s="13"/>
      <c r="P12" s="13"/>
      <c r="Q12" s="13">
        <v>8</v>
      </c>
      <c r="R12" s="13"/>
      <c r="S12" s="13">
        <v>2</v>
      </c>
      <c r="T12" s="13"/>
      <c r="U12" s="13"/>
      <c r="V12" s="13"/>
      <c r="W12" s="13"/>
      <c r="X12" s="13"/>
      <c r="Y12" s="13"/>
      <c r="Z12" s="13">
        <v>5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>
        <v>10</v>
      </c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2:60" ht="12.75">
      <c r="B13" s="19" t="s">
        <v>56</v>
      </c>
      <c r="C13" s="13">
        <f t="shared" si="0"/>
        <v>7</v>
      </c>
      <c r="D13" s="17" t="s">
        <v>41</v>
      </c>
      <c r="E13" s="13">
        <f t="shared" si="1"/>
        <v>42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>
        <v>7</v>
      </c>
      <c r="AA13" s="13"/>
      <c r="AB13" s="13">
        <v>4</v>
      </c>
      <c r="AC13" s="13"/>
      <c r="AD13" s="13"/>
      <c r="AE13" s="13"/>
      <c r="AF13" s="13">
        <v>2</v>
      </c>
      <c r="AG13" s="13"/>
      <c r="AH13" s="13">
        <v>3</v>
      </c>
      <c r="AI13" s="13">
        <v>5</v>
      </c>
      <c r="AJ13" s="13"/>
      <c r="AK13" s="13"/>
      <c r="AL13" s="13"/>
      <c r="AM13" s="13">
        <v>9</v>
      </c>
      <c r="AN13" s="13"/>
      <c r="AO13" s="13"/>
      <c r="AP13" s="13">
        <v>12</v>
      </c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1:60" ht="12.75">
      <c r="A14" s="6"/>
      <c r="B14" s="18" t="s">
        <v>15</v>
      </c>
      <c r="C14" s="13">
        <f>COUNTA(F14:BH14)</f>
        <v>5</v>
      </c>
      <c r="D14" s="17" t="s">
        <v>48</v>
      </c>
      <c r="E14" s="13">
        <f>SUM(F14:BH14)</f>
        <v>26</v>
      </c>
      <c r="F14" s="13"/>
      <c r="G14" s="13">
        <v>5</v>
      </c>
      <c r="H14" s="13">
        <v>2</v>
      </c>
      <c r="I14" s="13"/>
      <c r="J14" s="13"/>
      <c r="K14" s="13"/>
      <c r="L14" s="13"/>
      <c r="M14" s="13"/>
      <c r="N14" s="13"/>
      <c r="O14" s="13"/>
      <c r="P14" s="13"/>
      <c r="Q14" s="13">
        <v>7</v>
      </c>
      <c r="R14" s="13"/>
      <c r="S14" s="13">
        <v>1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>
        <v>11</v>
      </c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2:60" ht="12.75">
      <c r="B15" s="19" t="s">
        <v>76</v>
      </c>
      <c r="C15" s="13">
        <f>COUNTA(F15:BH15)</f>
        <v>5</v>
      </c>
      <c r="D15" s="17" t="s">
        <v>58</v>
      </c>
      <c r="E15" s="13">
        <f>SUM(F15:BH15)</f>
        <v>26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8</v>
      </c>
      <c r="AJ15" s="13"/>
      <c r="AK15" s="13">
        <v>3</v>
      </c>
      <c r="AL15" s="13">
        <v>5</v>
      </c>
      <c r="AM15" s="13"/>
      <c r="AN15" s="13"/>
      <c r="AO15" s="13">
        <v>4</v>
      </c>
      <c r="AP15" s="13">
        <v>6</v>
      </c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2:60" ht="12.75">
      <c r="B16" s="18" t="s">
        <v>47</v>
      </c>
      <c r="C16" s="13">
        <f t="shared" si="0"/>
        <v>4</v>
      </c>
      <c r="D16" s="17" t="s">
        <v>59</v>
      </c>
      <c r="E16" s="13">
        <f t="shared" si="1"/>
        <v>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>
        <v>2</v>
      </c>
      <c r="V16" s="13"/>
      <c r="W16" s="13"/>
      <c r="X16" s="13"/>
      <c r="Y16" s="13">
        <v>2</v>
      </c>
      <c r="Z16" s="13"/>
      <c r="AA16" s="13">
        <v>1</v>
      </c>
      <c r="AB16" s="13"/>
      <c r="AC16" s="13"/>
      <c r="AD16" s="13"/>
      <c r="AE16" s="13">
        <v>1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2:60" ht="12.75">
      <c r="B17" s="19" t="s">
        <v>74</v>
      </c>
      <c r="C17" s="13">
        <f t="shared" si="0"/>
        <v>3</v>
      </c>
      <c r="D17" s="17" t="s">
        <v>60</v>
      </c>
      <c r="E17" s="13">
        <f t="shared" si="1"/>
        <v>20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>
        <v>1</v>
      </c>
      <c r="AI17" s="13"/>
      <c r="AJ17" s="13"/>
      <c r="AK17" s="13"/>
      <c r="AL17" s="13">
        <v>8</v>
      </c>
      <c r="AM17" s="13">
        <v>11</v>
      </c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2:60" ht="12.75">
      <c r="B18" s="19" t="s">
        <v>78</v>
      </c>
      <c r="C18" s="13">
        <f t="shared" si="0"/>
        <v>3</v>
      </c>
      <c r="D18" s="17" t="s">
        <v>61</v>
      </c>
      <c r="E18" s="13">
        <f t="shared" si="1"/>
        <v>35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>
        <v>12</v>
      </c>
      <c r="AJ18" s="13"/>
      <c r="AK18" s="13"/>
      <c r="AL18" s="13">
        <v>10</v>
      </c>
      <c r="AM18" s="13">
        <v>13</v>
      </c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2:60" ht="12.75">
      <c r="B19" s="19" t="s">
        <v>55</v>
      </c>
      <c r="C19" s="13">
        <f aca="true" t="shared" si="2" ref="C19:C29">COUNTA(F19:BH19)</f>
        <v>2</v>
      </c>
      <c r="D19" s="17" t="s">
        <v>66</v>
      </c>
      <c r="E19" s="13">
        <f aca="true" t="shared" si="3" ref="E19:E29">SUM(F19:BH19)</f>
        <v>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>
        <v>6</v>
      </c>
      <c r="AA19" s="13"/>
      <c r="AB19" s="13">
        <v>3</v>
      </c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2:60" ht="12.75">
      <c r="B20" s="19" t="s">
        <v>92</v>
      </c>
      <c r="C20" s="13">
        <f>COUNTA(F20:BH20)</f>
        <v>2</v>
      </c>
      <c r="D20" s="17" t="s">
        <v>67</v>
      </c>
      <c r="E20" s="13">
        <f>SUM(F20:BH20)</f>
        <v>10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>
        <v>1</v>
      </c>
      <c r="AO20" s="13"/>
      <c r="AP20" s="13">
        <v>9</v>
      </c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2:60" ht="12.75">
      <c r="B21" s="19" t="s">
        <v>57</v>
      </c>
      <c r="C21" s="13">
        <f t="shared" si="2"/>
        <v>2</v>
      </c>
      <c r="D21" s="17" t="s">
        <v>79</v>
      </c>
      <c r="E21" s="13">
        <f t="shared" si="3"/>
        <v>13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>
        <v>8</v>
      </c>
      <c r="AA21" s="13"/>
      <c r="AB21" s="13">
        <v>5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ht="12.75">
      <c r="B22" s="19" t="s">
        <v>77</v>
      </c>
      <c r="C22" s="13">
        <f>COUNTA(F22:BH22)</f>
        <v>2</v>
      </c>
      <c r="D22" s="17" t="s">
        <v>80</v>
      </c>
      <c r="E22" s="13">
        <f>SUM(F22:BH22)</f>
        <v>23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>
        <v>11</v>
      </c>
      <c r="AJ22" s="13"/>
      <c r="AK22" s="13"/>
      <c r="AL22" s="13"/>
      <c r="AM22" s="13">
        <v>12</v>
      </c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2:60" ht="12.75">
      <c r="B23" s="19" t="s">
        <v>54</v>
      </c>
      <c r="C23" s="13">
        <f t="shared" si="2"/>
        <v>1</v>
      </c>
      <c r="D23" s="17" t="s">
        <v>81</v>
      </c>
      <c r="E23" s="13">
        <f t="shared" si="3"/>
        <v>3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>
        <v>3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2:60" ht="12.75">
      <c r="B24" s="19" t="s">
        <v>64</v>
      </c>
      <c r="C24" s="13">
        <f t="shared" si="2"/>
        <v>1</v>
      </c>
      <c r="D24" s="17" t="s">
        <v>82</v>
      </c>
      <c r="E24" s="13">
        <f t="shared" si="3"/>
        <v>6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>
        <v>6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2:60" ht="12.75">
      <c r="B25" s="19" t="s">
        <v>65</v>
      </c>
      <c r="C25" s="13">
        <f t="shared" si="2"/>
        <v>1</v>
      </c>
      <c r="D25" s="17" t="s">
        <v>89</v>
      </c>
      <c r="E25" s="13">
        <f t="shared" si="3"/>
        <v>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>
        <v>7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2:60" ht="12.75">
      <c r="B26" s="19" t="s">
        <v>87</v>
      </c>
      <c r="C26" s="13">
        <f>COUNTA(F26:BH26)</f>
        <v>1</v>
      </c>
      <c r="D26" s="17" t="s">
        <v>90</v>
      </c>
      <c r="E26" s="13">
        <f>SUM(F26:BH26)</f>
        <v>7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>
        <v>7</v>
      </c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ht="12.75">
      <c r="B27" s="19" t="s">
        <v>88</v>
      </c>
      <c r="C27" s="13">
        <f>COUNTA(F27:BH27)</f>
        <v>1</v>
      </c>
      <c r="D27" s="17" t="s">
        <v>93</v>
      </c>
      <c r="E27" s="13">
        <f>SUM(F27:BH27)</f>
        <v>8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>
        <v>8</v>
      </c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0" ht="12.75">
      <c r="B28" s="1"/>
      <c r="C28" s="13">
        <f t="shared" si="2"/>
        <v>0</v>
      </c>
      <c r="D28" s="13"/>
      <c r="E28" s="13">
        <f t="shared" si="3"/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2:60" ht="12.75">
      <c r="B29" s="5"/>
      <c r="C29" s="13">
        <f t="shared" si="2"/>
        <v>0</v>
      </c>
      <c r="D29" s="13"/>
      <c r="E29" s="13">
        <f t="shared" si="3"/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2:3" ht="12.75">
      <c r="B30" s="4"/>
      <c r="C30" s="14"/>
    </row>
    <row r="31" spans="3:4" ht="12.75">
      <c r="C31" s="16"/>
      <c r="D31" s="14"/>
    </row>
    <row r="32" ht="12.75">
      <c r="D32" s="14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USER7</cp:lastModifiedBy>
  <cp:lastPrinted>2013-04-23T16:56:28Z</cp:lastPrinted>
  <dcterms:created xsi:type="dcterms:W3CDTF">2011-05-28T09:21:45Z</dcterms:created>
  <dcterms:modified xsi:type="dcterms:W3CDTF">2016-12-28T10:31:04Z</dcterms:modified>
  <cp:category/>
  <cp:version/>
  <cp:contentType/>
  <cp:contentStatus/>
</cp:coreProperties>
</file>